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0" yWindow="0" windowWidth="25600" windowHeight="13440" tabRatio="500"/>
  </bookViews>
  <sheets>
    <sheet name="SOLO RUN" sheetId="14" r:id="rId1"/>
    <sheet name="SOLO RUN (2)" sheetId="15" r:id="rId2"/>
    <sheet name="8 RUN" sheetId="1" r:id="rId3"/>
    <sheet name="8 RUN (2)" sheetId="6" r:id="rId4"/>
    <sheet name="12 Run" sheetId="9" r:id="rId5"/>
    <sheet name="12 RUN (2)" sheetId="10" r:id="rId6"/>
    <sheet name="16 Run" sheetId="7" r:id="rId7"/>
    <sheet name="16 RUN (2)" sheetId="8" r:id="rId8"/>
    <sheet name="Bike" sheetId="3" r:id="rId9"/>
    <sheet name="4.3 Bike" sheetId="25" r:id="rId10"/>
    <sheet name="6.2 Bike" sheetId="21" r:id="rId11"/>
    <sheet name="8.2 Bike" sheetId="24" r:id="rId12"/>
  </sheets>
  <definedNames>
    <definedName name="_xlnm.Print_Area" localSheetId="4">'12 Run'!$A$1:$J$69</definedName>
    <definedName name="_xlnm.Print_Area" localSheetId="5">'12 RUN (2)'!$A$1:$X$75</definedName>
    <definedName name="_xlnm.Print_Area" localSheetId="6">'16 Run'!$A$1:$J$69</definedName>
    <definedName name="_xlnm.Print_Area" localSheetId="7">'16 RUN (2)'!$A$1:$AB$75</definedName>
    <definedName name="_xlnm.Print_Area" localSheetId="9">'4.3 Bike'!$A$1:$J$68</definedName>
    <definedName name="_xlnm.Print_Area" localSheetId="10">'6.2 Bike'!$A$1:$J$68</definedName>
    <definedName name="_xlnm.Print_Area" localSheetId="2">'8 RUN'!$A$1:$J$69</definedName>
    <definedName name="_xlnm.Print_Area" localSheetId="3">'8 RUN (2)'!$A$1:$S$75</definedName>
    <definedName name="_xlnm.Print_Area" localSheetId="11">'8.2 Bike'!$A$1:$J$68</definedName>
    <definedName name="_xlnm.Print_Area" localSheetId="8">Bike!$A$1:$J$68</definedName>
    <definedName name="_xlnm.Print_Area" localSheetId="0">'SOLO RUN'!$A$1:$I$69</definedName>
    <definedName name="_xlnm.Print_Area" localSheetId="1">'SOLO RUN (2)'!$A$1:$J$69</definedName>
    <definedName name="_xlnm.Print_Titles" localSheetId="5">'12 RUN (2)'!$1:$1</definedName>
    <definedName name="_xlnm.Print_Titles" localSheetId="7">'16 RUN (2)'!$1:$1</definedName>
    <definedName name="_xlnm.Print_Titles" localSheetId="3">'8 RUN (2)'!$1:$1</definedName>
    <definedName name="_xlnm.Print_Titles" localSheetId="1">'SOLO RUN (2)'!$1:$1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2" i="25" l="1"/>
  <c r="M162" i="25"/>
  <c r="N162" i="25"/>
  <c r="O162" i="25"/>
  <c r="P162" i="25"/>
  <c r="Q162" i="25"/>
  <c r="R162" i="25"/>
  <c r="S162" i="25"/>
  <c r="K162" i="25"/>
  <c r="K163" i="25"/>
  <c r="U160" i="25"/>
  <c r="U159" i="25"/>
  <c r="U158" i="25"/>
  <c r="U157" i="25"/>
  <c r="U156" i="25"/>
  <c r="U155" i="25"/>
  <c r="U154" i="25"/>
  <c r="U153" i="25"/>
  <c r="W152" i="25"/>
  <c r="V152" i="25"/>
  <c r="U152" i="25"/>
  <c r="W151" i="25"/>
  <c r="V151" i="25"/>
  <c r="U151" i="25"/>
  <c r="W150" i="25"/>
  <c r="V150" i="25"/>
  <c r="U150" i="25"/>
  <c r="W149" i="25"/>
  <c r="V149" i="25"/>
  <c r="U149" i="25"/>
  <c r="Q134" i="25"/>
  <c r="O134" i="25"/>
  <c r="N134" i="25"/>
  <c r="M134" i="25"/>
  <c r="L134" i="25"/>
  <c r="R122" i="25"/>
  <c r="R123" i="25"/>
  <c r="R124" i="25"/>
  <c r="R125" i="25"/>
  <c r="R126" i="25"/>
  <c r="R127" i="25"/>
  <c r="R128" i="25"/>
  <c r="R129" i="25"/>
  <c r="R130" i="25"/>
  <c r="R131" i="25"/>
  <c r="R132" i="25"/>
  <c r="AA115" i="25"/>
  <c r="Z115" i="25"/>
  <c r="Y115" i="25"/>
  <c r="X115" i="25"/>
  <c r="W115" i="25"/>
  <c r="V115" i="25"/>
  <c r="U115" i="25"/>
  <c r="T115" i="25"/>
  <c r="S115" i="25"/>
  <c r="R115" i="25"/>
  <c r="Q115" i="25"/>
  <c r="P115" i="25"/>
  <c r="O115" i="25"/>
  <c r="N115" i="25"/>
  <c r="M115" i="25"/>
  <c r="L115" i="25"/>
  <c r="K115" i="25"/>
  <c r="W100" i="25"/>
  <c r="V100" i="25"/>
  <c r="U100" i="25"/>
  <c r="T100" i="25"/>
  <c r="S100" i="25"/>
  <c r="R100" i="25"/>
  <c r="Q100" i="25"/>
  <c r="P100" i="25"/>
  <c r="O100" i="25"/>
  <c r="N100" i="25"/>
  <c r="M100" i="25"/>
  <c r="L100" i="25"/>
  <c r="K100" i="25"/>
  <c r="S89" i="25"/>
  <c r="R89" i="25"/>
  <c r="Q89" i="25"/>
  <c r="P89" i="25"/>
  <c r="O89" i="25"/>
  <c r="N89" i="25"/>
  <c r="M89" i="25"/>
  <c r="L89" i="25"/>
  <c r="K89" i="25"/>
  <c r="O3" i="25"/>
  <c r="O4" i="25"/>
  <c r="O5" i="25"/>
  <c r="O6" i="25"/>
  <c r="O7" i="25"/>
  <c r="O8" i="25"/>
  <c r="O9" i="25"/>
  <c r="O10" i="25"/>
  <c r="O11" i="25"/>
  <c r="O12" i="25"/>
  <c r="O13" i="25"/>
  <c r="O14" i="25"/>
  <c r="O15" i="25"/>
  <c r="O16" i="25"/>
  <c r="O17" i="25"/>
  <c r="O18" i="25"/>
  <c r="O19" i="25"/>
  <c r="O20" i="25"/>
  <c r="O21" i="25"/>
  <c r="O22" i="25"/>
  <c r="O23" i="25"/>
  <c r="O24" i="25"/>
  <c r="O25" i="25"/>
  <c r="O26" i="25"/>
  <c r="O27" i="25"/>
  <c r="O28" i="25"/>
  <c r="O29" i="25"/>
  <c r="O30" i="25"/>
  <c r="O31" i="25"/>
  <c r="O32" i="25"/>
  <c r="O33" i="25"/>
  <c r="O34" i="25"/>
  <c r="O35" i="25"/>
  <c r="O36" i="25"/>
  <c r="O37" i="25"/>
  <c r="O38" i="25"/>
  <c r="O39" i="25"/>
  <c r="O40" i="25"/>
  <c r="O41" i="25"/>
  <c r="O42" i="25"/>
  <c r="O43" i="25"/>
  <c r="O44" i="25"/>
  <c r="O45" i="25"/>
  <c r="O46" i="25"/>
  <c r="O47" i="25"/>
  <c r="O48" i="25"/>
  <c r="O49" i="25"/>
  <c r="O50" i="25"/>
  <c r="O51" i="25"/>
  <c r="O52" i="25"/>
  <c r="O53" i="25"/>
  <c r="O54" i="25"/>
  <c r="O55" i="25"/>
  <c r="O56" i="25"/>
  <c r="O57" i="25"/>
  <c r="O58" i="25"/>
  <c r="O59" i="25"/>
  <c r="O60" i="25"/>
  <c r="O61" i="25"/>
  <c r="O62" i="25"/>
  <c r="O63" i="25"/>
  <c r="O64" i="25"/>
  <c r="O65" i="25"/>
  <c r="O66" i="25"/>
  <c r="O67" i="25"/>
  <c r="O70" i="25"/>
  <c r="L3" i="25"/>
  <c r="L4" i="25"/>
  <c r="L5" i="25"/>
  <c r="L6" i="25"/>
  <c r="L7" i="25"/>
  <c r="L8" i="25"/>
  <c r="L9" i="25"/>
  <c r="L10" i="25"/>
  <c r="L11" i="25"/>
  <c r="L12" i="25"/>
  <c r="L13" i="25"/>
  <c r="L14" i="25"/>
  <c r="L15" i="25"/>
  <c r="L16" i="25"/>
  <c r="L17" i="25"/>
  <c r="L18" i="25"/>
  <c r="L19" i="25"/>
  <c r="L20" i="25"/>
  <c r="L21" i="25"/>
  <c r="L22" i="25"/>
  <c r="L23" i="25"/>
  <c r="L24" i="25"/>
  <c r="L25" i="25"/>
  <c r="L26" i="25"/>
  <c r="L27" i="25"/>
  <c r="L28" i="25"/>
  <c r="L29" i="25"/>
  <c r="L30" i="25"/>
  <c r="L31" i="25"/>
  <c r="L32" i="25"/>
  <c r="L33" i="25"/>
  <c r="L34" i="25"/>
  <c r="L35" i="25"/>
  <c r="L36" i="25"/>
  <c r="L37" i="25"/>
  <c r="L38" i="25"/>
  <c r="L39" i="25"/>
  <c r="L40" i="25"/>
  <c r="L41" i="25"/>
  <c r="L42" i="25"/>
  <c r="L43" i="25"/>
  <c r="L44" i="25"/>
  <c r="L45" i="25"/>
  <c r="L46" i="25"/>
  <c r="L47" i="25"/>
  <c r="L48" i="25"/>
  <c r="L49" i="25"/>
  <c r="L50" i="25"/>
  <c r="L51" i="25"/>
  <c r="L52" i="25"/>
  <c r="L53" i="25"/>
  <c r="L54" i="25"/>
  <c r="L55" i="25"/>
  <c r="L56" i="25"/>
  <c r="L57" i="25"/>
  <c r="L58" i="25"/>
  <c r="L59" i="25"/>
  <c r="L60" i="25"/>
  <c r="L61" i="25"/>
  <c r="L62" i="25"/>
  <c r="L63" i="25"/>
  <c r="L64" i="25"/>
  <c r="L65" i="25"/>
  <c r="L66" i="25"/>
  <c r="L67" i="25"/>
  <c r="L70" i="25"/>
  <c r="M3" i="25"/>
  <c r="M4" i="25"/>
  <c r="M5" i="25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21" i="25"/>
  <c r="M22" i="25"/>
  <c r="M23" i="25"/>
  <c r="M24" i="25"/>
  <c r="M25" i="25"/>
  <c r="M26" i="25"/>
  <c r="M27" i="25"/>
  <c r="M28" i="25"/>
  <c r="M29" i="25"/>
  <c r="M30" i="25"/>
  <c r="M31" i="25"/>
  <c r="M32" i="25"/>
  <c r="M33" i="25"/>
  <c r="M34" i="25"/>
  <c r="M35" i="25"/>
  <c r="M36" i="25"/>
  <c r="M37" i="25"/>
  <c r="M38" i="25"/>
  <c r="M39" i="25"/>
  <c r="M40" i="25"/>
  <c r="M41" i="25"/>
  <c r="M42" i="25"/>
  <c r="M43" i="25"/>
  <c r="M44" i="25"/>
  <c r="M45" i="25"/>
  <c r="M46" i="25"/>
  <c r="M47" i="25"/>
  <c r="M48" i="25"/>
  <c r="M49" i="25"/>
  <c r="M50" i="25"/>
  <c r="M51" i="25"/>
  <c r="M52" i="25"/>
  <c r="M53" i="25"/>
  <c r="M54" i="25"/>
  <c r="M55" i="25"/>
  <c r="M56" i="25"/>
  <c r="M57" i="25"/>
  <c r="M58" i="25"/>
  <c r="M59" i="25"/>
  <c r="M60" i="25"/>
  <c r="M61" i="25"/>
  <c r="M62" i="25"/>
  <c r="M63" i="25"/>
  <c r="M64" i="25"/>
  <c r="M65" i="25"/>
  <c r="M66" i="25"/>
  <c r="M67" i="25"/>
  <c r="M70" i="25"/>
  <c r="N3" i="25"/>
  <c r="N4" i="25"/>
  <c r="N5" i="25"/>
  <c r="N6" i="25"/>
  <c r="N7" i="25"/>
  <c r="N8" i="25"/>
  <c r="N9" i="25"/>
  <c r="N10" i="25"/>
  <c r="N11" i="25"/>
  <c r="N12" i="25"/>
  <c r="N13" i="25"/>
  <c r="N14" i="25"/>
  <c r="N15" i="25"/>
  <c r="N16" i="25"/>
  <c r="N17" i="25"/>
  <c r="N18" i="25"/>
  <c r="N19" i="25"/>
  <c r="N20" i="25"/>
  <c r="N21" i="25"/>
  <c r="N22" i="25"/>
  <c r="N23" i="25"/>
  <c r="N24" i="25"/>
  <c r="N25" i="25"/>
  <c r="N26" i="25"/>
  <c r="N27" i="25"/>
  <c r="N28" i="25"/>
  <c r="N29" i="25"/>
  <c r="N30" i="25"/>
  <c r="N31" i="25"/>
  <c r="N32" i="25"/>
  <c r="N33" i="25"/>
  <c r="N34" i="25"/>
  <c r="N35" i="25"/>
  <c r="N36" i="25"/>
  <c r="N37" i="25"/>
  <c r="N38" i="25"/>
  <c r="N39" i="25"/>
  <c r="N40" i="25"/>
  <c r="N41" i="25"/>
  <c r="N42" i="25"/>
  <c r="N43" i="25"/>
  <c r="N44" i="25"/>
  <c r="N45" i="25"/>
  <c r="N46" i="25"/>
  <c r="N47" i="25"/>
  <c r="N48" i="25"/>
  <c r="N49" i="25"/>
  <c r="N50" i="25"/>
  <c r="N51" i="25"/>
  <c r="N52" i="25"/>
  <c r="N53" i="25"/>
  <c r="N54" i="25"/>
  <c r="N55" i="25"/>
  <c r="N56" i="25"/>
  <c r="N57" i="25"/>
  <c r="N58" i="25"/>
  <c r="N59" i="25"/>
  <c r="N60" i="25"/>
  <c r="N61" i="25"/>
  <c r="N62" i="25"/>
  <c r="N63" i="25"/>
  <c r="N64" i="25"/>
  <c r="N65" i="25"/>
  <c r="N66" i="25"/>
  <c r="N67" i="25"/>
  <c r="N70" i="25"/>
  <c r="K70" i="25"/>
  <c r="O75" i="25"/>
  <c r="N75" i="25"/>
  <c r="M75" i="25"/>
  <c r="L75" i="25"/>
  <c r="C67" i="25"/>
  <c r="D67" i="25"/>
  <c r="O73" i="25"/>
  <c r="D61" i="25"/>
  <c r="N73" i="25"/>
  <c r="D57" i="25"/>
  <c r="M73" i="25"/>
  <c r="D52" i="25"/>
  <c r="L73" i="25"/>
  <c r="P4" i="25"/>
  <c r="Q4" i="25"/>
  <c r="R4" i="25"/>
  <c r="S4" i="25"/>
  <c r="P5" i="25"/>
  <c r="Q5" i="25"/>
  <c r="R5" i="25"/>
  <c r="S5" i="25"/>
  <c r="P7" i="25"/>
  <c r="Q7" i="25"/>
  <c r="R7" i="25"/>
  <c r="S7" i="25"/>
  <c r="P9" i="25"/>
  <c r="Q9" i="25"/>
  <c r="R9" i="25"/>
  <c r="S9" i="25"/>
  <c r="P10" i="25"/>
  <c r="Q10" i="25"/>
  <c r="R10" i="25"/>
  <c r="S10" i="25"/>
  <c r="P11" i="25"/>
  <c r="Q11" i="25"/>
  <c r="R11" i="25"/>
  <c r="S11" i="25"/>
  <c r="P12" i="25"/>
  <c r="Q12" i="25"/>
  <c r="R12" i="25"/>
  <c r="S12" i="25"/>
  <c r="P13" i="25"/>
  <c r="Q13" i="25"/>
  <c r="R13" i="25"/>
  <c r="S13" i="25"/>
  <c r="P14" i="25"/>
  <c r="Q14" i="25"/>
  <c r="R14" i="25"/>
  <c r="S14" i="25"/>
  <c r="P15" i="25"/>
  <c r="Q15" i="25"/>
  <c r="R15" i="25"/>
  <c r="S15" i="25"/>
  <c r="P16" i="25"/>
  <c r="Q16" i="25"/>
  <c r="R16" i="25"/>
  <c r="S16" i="25"/>
  <c r="P17" i="25"/>
  <c r="Q17" i="25"/>
  <c r="R17" i="25"/>
  <c r="S17" i="25"/>
  <c r="P18" i="25"/>
  <c r="Q18" i="25"/>
  <c r="R18" i="25"/>
  <c r="S18" i="25"/>
  <c r="P19" i="25"/>
  <c r="Q19" i="25"/>
  <c r="R19" i="25"/>
  <c r="S19" i="25"/>
  <c r="P20" i="25"/>
  <c r="Q20" i="25"/>
  <c r="R20" i="25"/>
  <c r="S20" i="25"/>
  <c r="P22" i="25"/>
  <c r="Q22" i="25"/>
  <c r="R22" i="25"/>
  <c r="S22" i="25"/>
  <c r="P24" i="25"/>
  <c r="Q24" i="25"/>
  <c r="R24" i="25"/>
  <c r="S24" i="25"/>
  <c r="P25" i="25"/>
  <c r="Q25" i="25"/>
  <c r="R25" i="25"/>
  <c r="S25" i="25"/>
  <c r="P26" i="25"/>
  <c r="Q26" i="25"/>
  <c r="R26" i="25"/>
  <c r="S26" i="25"/>
  <c r="P27" i="25"/>
  <c r="Q27" i="25"/>
  <c r="R27" i="25"/>
  <c r="S27" i="25"/>
  <c r="P28" i="25"/>
  <c r="Q28" i="25"/>
  <c r="R28" i="25"/>
  <c r="S28" i="25"/>
  <c r="P29" i="25"/>
  <c r="Q29" i="25"/>
  <c r="R29" i="25"/>
  <c r="S29" i="25"/>
  <c r="P30" i="25"/>
  <c r="Q30" i="25"/>
  <c r="R30" i="25"/>
  <c r="S30" i="25"/>
  <c r="P31" i="25"/>
  <c r="Q31" i="25"/>
  <c r="R31" i="25"/>
  <c r="S31" i="25"/>
  <c r="P32" i="25"/>
  <c r="Q32" i="25"/>
  <c r="R32" i="25"/>
  <c r="S32" i="25"/>
  <c r="P33" i="25"/>
  <c r="Q33" i="25"/>
  <c r="R33" i="25"/>
  <c r="S33" i="25"/>
  <c r="P34" i="25"/>
  <c r="Q34" i="25"/>
  <c r="R34" i="25"/>
  <c r="S34" i="25"/>
  <c r="P35" i="25"/>
  <c r="Q35" i="25"/>
  <c r="R35" i="25"/>
  <c r="S35" i="25"/>
  <c r="P36" i="25"/>
  <c r="Q36" i="25"/>
  <c r="R36" i="25"/>
  <c r="S36" i="25"/>
  <c r="P37" i="25"/>
  <c r="Q37" i="25"/>
  <c r="R37" i="25"/>
  <c r="S37" i="25"/>
  <c r="P38" i="25"/>
  <c r="Q38" i="25"/>
  <c r="R38" i="25"/>
  <c r="S38" i="25"/>
  <c r="P40" i="25"/>
  <c r="Q40" i="25"/>
  <c r="R40" i="25"/>
  <c r="S40" i="25"/>
  <c r="P41" i="25"/>
  <c r="Q41" i="25"/>
  <c r="R41" i="25"/>
  <c r="S41" i="25"/>
  <c r="P42" i="25"/>
  <c r="Q42" i="25"/>
  <c r="R42" i="25"/>
  <c r="S42" i="25"/>
  <c r="P43" i="25"/>
  <c r="Q43" i="25"/>
  <c r="R43" i="25"/>
  <c r="S43" i="25"/>
  <c r="P44" i="25"/>
  <c r="Q44" i="25"/>
  <c r="R44" i="25"/>
  <c r="S44" i="25"/>
  <c r="P45" i="25"/>
  <c r="Q45" i="25"/>
  <c r="R45" i="25"/>
  <c r="S45" i="25"/>
  <c r="P46" i="25"/>
  <c r="Q46" i="25"/>
  <c r="R46" i="25"/>
  <c r="S46" i="25"/>
  <c r="P47" i="25"/>
  <c r="Q47" i="25"/>
  <c r="R47" i="25"/>
  <c r="S47" i="25"/>
  <c r="P48" i="25"/>
  <c r="Q48" i="25"/>
  <c r="R48" i="25"/>
  <c r="S48" i="25"/>
  <c r="P49" i="25"/>
  <c r="Q49" i="25"/>
  <c r="R49" i="25"/>
  <c r="S49" i="25"/>
  <c r="P50" i="25"/>
  <c r="Q50" i="25"/>
  <c r="R50" i="25"/>
  <c r="S50" i="25"/>
  <c r="P51" i="25"/>
  <c r="Q51" i="25"/>
  <c r="R51" i="25"/>
  <c r="S51" i="25"/>
  <c r="P54" i="25"/>
  <c r="Q54" i="25"/>
  <c r="R54" i="25"/>
  <c r="S54" i="25"/>
  <c r="P55" i="25"/>
  <c r="Q55" i="25"/>
  <c r="R55" i="25"/>
  <c r="S55" i="25"/>
  <c r="P56" i="25"/>
  <c r="Q56" i="25"/>
  <c r="R56" i="25"/>
  <c r="S56" i="25"/>
  <c r="P57" i="25"/>
  <c r="Q57" i="25"/>
  <c r="R57" i="25"/>
  <c r="S57" i="25"/>
  <c r="P58" i="25"/>
  <c r="Q58" i="25"/>
  <c r="R58" i="25"/>
  <c r="S58" i="25"/>
  <c r="P59" i="25"/>
  <c r="Q59" i="25"/>
  <c r="R59" i="25"/>
  <c r="S59" i="25"/>
  <c r="P60" i="25"/>
  <c r="Q60" i="25"/>
  <c r="R60" i="25"/>
  <c r="S60" i="25"/>
  <c r="P61" i="25"/>
  <c r="Q61" i="25"/>
  <c r="R61" i="25"/>
  <c r="S61" i="25"/>
  <c r="P62" i="25"/>
  <c r="Q62" i="25"/>
  <c r="R62" i="25"/>
  <c r="S62" i="25"/>
  <c r="P63" i="25"/>
  <c r="Q63" i="25"/>
  <c r="R63" i="25"/>
  <c r="S63" i="25"/>
  <c r="P64" i="25"/>
  <c r="Q64" i="25"/>
  <c r="R64" i="25"/>
  <c r="S64" i="25"/>
  <c r="P67" i="25"/>
  <c r="Q67" i="25"/>
  <c r="R67" i="25"/>
  <c r="S67" i="25"/>
  <c r="K73" i="25"/>
  <c r="D47" i="25"/>
  <c r="O72" i="25"/>
  <c r="D41" i="25"/>
  <c r="N72" i="25"/>
  <c r="D36" i="25"/>
  <c r="M72" i="25"/>
  <c r="D31" i="25"/>
  <c r="L72" i="25"/>
  <c r="K72" i="25"/>
  <c r="D25" i="25"/>
  <c r="O71" i="25"/>
  <c r="D19" i="25"/>
  <c r="N71" i="25"/>
  <c r="D15" i="25"/>
  <c r="M71" i="25"/>
  <c r="D9" i="25"/>
  <c r="L71" i="25"/>
  <c r="K71" i="25"/>
  <c r="C68" i="25"/>
  <c r="D68" i="25"/>
  <c r="D70" i="25"/>
  <c r="D16" i="24"/>
  <c r="M71" i="24"/>
  <c r="D14" i="24"/>
  <c r="L71" i="24"/>
  <c r="D9" i="24"/>
  <c r="L72" i="21"/>
  <c r="D42" i="21"/>
  <c r="L162" i="24"/>
  <c r="M162" i="24"/>
  <c r="N162" i="24"/>
  <c r="O162" i="24"/>
  <c r="P162" i="24"/>
  <c r="Q162" i="24"/>
  <c r="R162" i="24"/>
  <c r="S162" i="24"/>
  <c r="K162" i="24"/>
  <c r="K163" i="24"/>
  <c r="U160" i="24"/>
  <c r="U159" i="24"/>
  <c r="U158" i="24"/>
  <c r="U157" i="24"/>
  <c r="U156" i="24"/>
  <c r="U155" i="24"/>
  <c r="U154" i="24"/>
  <c r="U153" i="24"/>
  <c r="W152" i="24"/>
  <c r="V152" i="24"/>
  <c r="U152" i="24"/>
  <c r="W151" i="24"/>
  <c r="V151" i="24"/>
  <c r="U151" i="24"/>
  <c r="W150" i="24"/>
  <c r="V150" i="24"/>
  <c r="U150" i="24"/>
  <c r="W149" i="24"/>
  <c r="V149" i="24"/>
  <c r="U149" i="24"/>
  <c r="Q134" i="24"/>
  <c r="O134" i="24"/>
  <c r="N134" i="24"/>
  <c r="M134" i="24"/>
  <c r="L134" i="24"/>
  <c r="R122" i="24"/>
  <c r="R123" i="24"/>
  <c r="R124" i="24"/>
  <c r="R125" i="24"/>
  <c r="R126" i="24"/>
  <c r="R127" i="24"/>
  <c r="R128" i="24"/>
  <c r="R129" i="24"/>
  <c r="R130" i="24"/>
  <c r="R131" i="24"/>
  <c r="R132" i="24"/>
  <c r="AA115" i="24"/>
  <c r="Z115" i="24"/>
  <c r="Y115" i="24"/>
  <c r="X115" i="24"/>
  <c r="W115" i="24"/>
  <c r="V115" i="24"/>
  <c r="U115" i="24"/>
  <c r="T115" i="24"/>
  <c r="S115" i="24"/>
  <c r="R115" i="24"/>
  <c r="Q115" i="24"/>
  <c r="P115" i="24"/>
  <c r="O115" i="24"/>
  <c r="N115" i="24"/>
  <c r="M115" i="24"/>
  <c r="L115" i="24"/>
  <c r="K115" i="24"/>
  <c r="W100" i="24"/>
  <c r="V100" i="24"/>
  <c r="U100" i="24"/>
  <c r="T100" i="24"/>
  <c r="S100" i="24"/>
  <c r="R100" i="24"/>
  <c r="Q100" i="24"/>
  <c r="P100" i="24"/>
  <c r="O100" i="24"/>
  <c r="N100" i="24"/>
  <c r="M100" i="24"/>
  <c r="L100" i="24"/>
  <c r="K100" i="24"/>
  <c r="S89" i="24"/>
  <c r="R89" i="24"/>
  <c r="Q89" i="24"/>
  <c r="P89" i="24"/>
  <c r="O89" i="24"/>
  <c r="N89" i="24"/>
  <c r="M89" i="24"/>
  <c r="L89" i="24"/>
  <c r="K89" i="24"/>
  <c r="S3" i="24"/>
  <c r="S4" i="24"/>
  <c r="S5" i="24"/>
  <c r="S6" i="24"/>
  <c r="S7" i="24"/>
  <c r="S8" i="24"/>
  <c r="S9" i="24"/>
  <c r="S10" i="24"/>
  <c r="S11" i="24"/>
  <c r="S12" i="24"/>
  <c r="S13" i="24"/>
  <c r="S14" i="24"/>
  <c r="S15" i="24"/>
  <c r="S16" i="24"/>
  <c r="S17" i="24"/>
  <c r="S18" i="24"/>
  <c r="S19" i="24"/>
  <c r="S20" i="24"/>
  <c r="S21" i="24"/>
  <c r="S22" i="24"/>
  <c r="S23" i="24"/>
  <c r="S24" i="24"/>
  <c r="S25" i="24"/>
  <c r="S26" i="24"/>
  <c r="S27" i="24"/>
  <c r="S28" i="24"/>
  <c r="S29" i="24"/>
  <c r="S30" i="24"/>
  <c r="S31" i="24"/>
  <c r="S32" i="24"/>
  <c r="S33" i="24"/>
  <c r="S34" i="24"/>
  <c r="S35" i="24"/>
  <c r="S36" i="24"/>
  <c r="S37" i="24"/>
  <c r="S38" i="24"/>
  <c r="S39" i="24"/>
  <c r="S40" i="24"/>
  <c r="S41" i="24"/>
  <c r="S42" i="24"/>
  <c r="S43" i="24"/>
  <c r="S44" i="24"/>
  <c r="S45" i="24"/>
  <c r="S46" i="24"/>
  <c r="S47" i="24"/>
  <c r="S48" i="24"/>
  <c r="S49" i="24"/>
  <c r="S50" i="24"/>
  <c r="S51" i="24"/>
  <c r="S52" i="24"/>
  <c r="S53" i="24"/>
  <c r="S54" i="24"/>
  <c r="S55" i="24"/>
  <c r="S56" i="24"/>
  <c r="S57" i="24"/>
  <c r="S58" i="24"/>
  <c r="S59" i="24"/>
  <c r="S60" i="24"/>
  <c r="S61" i="24"/>
  <c r="S62" i="24"/>
  <c r="S63" i="24"/>
  <c r="S64" i="24"/>
  <c r="S65" i="24"/>
  <c r="S66" i="24"/>
  <c r="S67" i="24"/>
  <c r="S70" i="24"/>
  <c r="L3" i="24"/>
  <c r="L4" i="24"/>
  <c r="L5" i="24"/>
  <c r="L6" i="24"/>
  <c r="L7" i="24"/>
  <c r="L8" i="24"/>
  <c r="L9" i="24"/>
  <c r="L10" i="24"/>
  <c r="L11" i="24"/>
  <c r="L12" i="24"/>
  <c r="L13" i="24"/>
  <c r="L14" i="24"/>
  <c r="L15" i="24"/>
  <c r="L16" i="24"/>
  <c r="L17" i="24"/>
  <c r="L18" i="24"/>
  <c r="L19" i="24"/>
  <c r="L20" i="24"/>
  <c r="L21" i="24"/>
  <c r="L22" i="24"/>
  <c r="L23" i="24"/>
  <c r="L24" i="24"/>
  <c r="L25" i="24"/>
  <c r="L26" i="24"/>
  <c r="L27" i="24"/>
  <c r="L28" i="24"/>
  <c r="L29" i="24"/>
  <c r="L30" i="24"/>
  <c r="L31" i="24"/>
  <c r="L32" i="24"/>
  <c r="L33" i="24"/>
  <c r="L34" i="24"/>
  <c r="L35" i="24"/>
  <c r="L36" i="24"/>
  <c r="L37" i="24"/>
  <c r="L38" i="24"/>
  <c r="L39" i="24"/>
  <c r="L40" i="24"/>
  <c r="L41" i="24"/>
  <c r="L42" i="24"/>
  <c r="L43" i="24"/>
  <c r="L44" i="24"/>
  <c r="L45" i="24"/>
  <c r="L46" i="24"/>
  <c r="L47" i="24"/>
  <c r="L48" i="24"/>
  <c r="L49" i="24"/>
  <c r="L50" i="24"/>
  <c r="L51" i="24"/>
  <c r="L52" i="24"/>
  <c r="L53" i="24"/>
  <c r="L54" i="24"/>
  <c r="L55" i="24"/>
  <c r="L56" i="24"/>
  <c r="L57" i="24"/>
  <c r="L58" i="24"/>
  <c r="L59" i="24"/>
  <c r="L60" i="24"/>
  <c r="L61" i="24"/>
  <c r="L62" i="24"/>
  <c r="L63" i="24"/>
  <c r="L64" i="24"/>
  <c r="L65" i="24"/>
  <c r="L66" i="24"/>
  <c r="L67" i="24"/>
  <c r="L70" i="24"/>
  <c r="M3" i="24"/>
  <c r="M4" i="24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70" i="24"/>
  <c r="N3" i="24"/>
  <c r="N4" i="24"/>
  <c r="N5" i="24"/>
  <c r="N6" i="24"/>
  <c r="N7" i="24"/>
  <c r="N8" i="24"/>
  <c r="N9" i="24"/>
  <c r="N10" i="24"/>
  <c r="N11" i="24"/>
  <c r="N12" i="24"/>
  <c r="N13" i="24"/>
  <c r="N14" i="24"/>
  <c r="N15" i="24"/>
  <c r="N16" i="24"/>
  <c r="N17" i="24"/>
  <c r="N18" i="24"/>
  <c r="N19" i="24"/>
  <c r="N20" i="24"/>
  <c r="N21" i="24"/>
  <c r="N22" i="24"/>
  <c r="N23" i="24"/>
  <c r="N24" i="24"/>
  <c r="N25" i="24"/>
  <c r="N26" i="24"/>
  <c r="N27" i="24"/>
  <c r="N28" i="24"/>
  <c r="N29" i="24"/>
  <c r="N30" i="24"/>
  <c r="N31" i="24"/>
  <c r="N32" i="24"/>
  <c r="N33" i="24"/>
  <c r="N34" i="24"/>
  <c r="N35" i="24"/>
  <c r="N36" i="24"/>
  <c r="N37" i="24"/>
  <c r="N38" i="24"/>
  <c r="N39" i="24"/>
  <c r="N40" i="24"/>
  <c r="N41" i="24"/>
  <c r="N42" i="24"/>
  <c r="N43" i="24"/>
  <c r="N44" i="24"/>
  <c r="N45" i="24"/>
  <c r="N46" i="24"/>
  <c r="N47" i="24"/>
  <c r="N48" i="24"/>
  <c r="N49" i="24"/>
  <c r="N50" i="24"/>
  <c r="N51" i="24"/>
  <c r="N52" i="24"/>
  <c r="N53" i="24"/>
  <c r="N54" i="24"/>
  <c r="N55" i="24"/>
  <c r="N56" i="24"/>
  <c r="N57" i="24"/>
  <c r="N58" i="24"/>
  <c r="N59" i="24"/>
  <c r="N60" i="24"/>
  <c r="N61" i="24"/>
  <c r="N62" i="24"/>
  <c r="N63" i="24"/>
  <c r="N64" i="24"/>
  <c r="N65" i="24"/>
  <c r="N66" i="24"/>
  <c r="N67" i="24"/>
  <c r="N70" i="24"/>
  <c r="O3" i="24"/>
  <c r="O4" i="24"/>
  <c r="O5" i="24"/>
  <c r="O6" i="24"/>
  <c r="O7" i="24"/>
  <c r="O8" i="24"/>
  <c r="O9" i="24"/>
  <c r="O10" i="24"/>
  <c r="O11" i="24"/>
  <c r="O12" i="24"/>
  <c r="O13" i="24"/>
  <c r="O14" i="24"/>
  <c r="O15" i="24"/>
  <c r="O16" i="24"/>
  <c r="O17" i="24"/>
  <c r="O18" i="24"/>
  <c r="O19" i="24"/>
  <c r="O20" i="24"/>
  <c r="O21" i="24"/>
  <c r="O22" i="24"/>
  <c r="O23" i="24"/>
  <c r="O24" i="24"/>
  <c r="O25" i="24"/>
  <c r="O26" i="24"/>
  <c r="O27" i="24"/>
  <c r="O28" i="24"/>
  <c r="O29" i="24"/>
  <c r="O30" i="24"/>
  <c r="O31" i="24"/>
  <c r="O32" i="24"/>
  <c r="O33" i="24"/>
  <c r="O34" i="24"/>
  <c r="O35" i="24"/>
  <c r="O36" i="24"/>
  <c r="O37" i="24"/>
  <c r="O38" i="24"/>
  <c r="O39" i="24"/>
  <c r="O40" i="24"/>
  <c r="O41" i="24"/>
  <c r="O42" i="24"/>
  <c r="O43" i="24"/>
  <c r="O44" i="24"/>
  <c r="O45" i="24"/>
  <c r="O46" i="24"/>
  <c r="O47" i="24"/>
  <c r="O48" i="24"/>
  <c r="O49" i="24"/>
  <c r="O50" i="24"/>
  <c r="O51" i="24"/>
  <c r="O52" i="24"/>
  <c r="O53" i="24"/>
  <c r="O54" i="24"/>
  <c r="O55" i="24"/>
  <c r="O56" i="24"/>
  <c r="O57" i="24"/>
  <c r="O58" i="24"/>
  <c r="O59" i="24"/>
  <c r="O60" i="24"/>
  <c r="O61" i="24"/>
  <c r="O62" i="24"/>
  <c r="O63" i="24"/>
  <c r="O64" i="24"/>
  <c r="O65" i="24"/>
  <c r="O66" i="24"/>
  <c r="O67" i="24"/>
  <c r="O70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70" i="24"/>
  <c r="Q3" i="24"/>
  <c r="Q4" i="24"/>
  <c r="Q5" i="24"/>
  <c r="Q6" i="24"/>
  <c r="Q7" i="24"/>
  <c r="Q8" i="24"/>
  <c r="Q9" i="24"/>
  <c r="Q10" i="24"/>
  <c r="Q11" i="24"/>
  <c r="Q12" i="24"/>
  <c r="Q13" i="24"/>
  <c r="Q14" i="24"/>
  <c r="Q15" i="24"/>
  <c r="Q16" i="24"/>
  <c r="Q17" i="24"/>
  <c r="Q18" i="24"/>
  <c r="Q19" i="24"/>
  <c r="Q20" i="24"/>
  <c r="Q21" i="24"/>
  <c r="Q22" i="24"/>
  <c r="Q23" i="24"/>
  <c r="Q24" i="24"/>
  <c r="Q25" i="24"/>
  <c r="Q26" i="24"/>
  <c r="Q27" i="24"/>
  <c r="Q28" i="24"/>
  <c r="Q29" i="24"/>
  <c r="Q30" i="24"/>
  <c r="Q31" i="24"/>
  <c r="Q32" i="24"/>
  <c r="Q33" i="24"/>
  <c r="Q34" i="24"/>
  <c r="Q35" i="24"/>
  <c r="Q36" i="24"/>
  <c r="Q37" i="24"/>
  <c r="Q38" i="24"/>
  <c r="Q39" i="24"/>
  <c r="Q40" i="24"/>
  <c r="Q41" i="24"/>
  <c r="Q42" i="24"/>
  <c r="Q43" i="24"/>
  <c r="Q44" i="24"/>
  <c r="Q45" i="24"/>
  <c r="Q46" i="24"/>
  <c r="Q47" i="24"/>
  <c r="Q48" i="24"/>
  <c r="Q49" i="24"/>
  <c r="Q50" i="24"/>
  <c r="Q51" i="24"/>
  <c r="Q52" i="24"/>
  <c r="Q53" i="24"/>
  <c r="Q54" i="24"/>
  <c r="Q55" i="24"/>
  <c r="Q56" i="24"/>
  <c r="Q57" i="24"/>
  <c r="Q58" i="24"/>
  <c r="Q59" i="24"/>
  <c r="Q60" i="24"/>
  <c r="Q61" i="24"/>
  <c r="Q62" i="24"/>
  <c r="Q63" i="24"/>
  <c r="Q64" i="24"/>
  <c r="Q65" i="24"/>
  <c r="Q66" i="24"/>
  <c r="Q67" i="24"/>
  <c r="Q70" i="24"/>
  <c r="R3" i="24"/>
  <c r="R4" i="24"/>
  <c r="R5" i="24"/>
  <c r="R6" i="24"/>
  <c r="R7" i="24"/>
  <c r="R8" i="24"/>
  <c r="R9" i="24"/>
  <c r="R10" i="24"/>
  <c r="R11" i="24"/>
  <c r="R12" i="24"/>
  <c r="R13" i="24"/>
  <c r="R14" i="24"/>
  <c r="R15" i="24"/>
  <c r="R16" i="24"/>
  <c r="R17" i="24"/>
  <c r="R18" i="24"/>
  <c r="R19" i="24"/>
  <c r="R20" i="24"/>
  <c r="R21" i="24"/>
  <c r="R22" i="24"/>
  <c r="R23" i="24"/>
  <c r="R24" i="24"/>
  <c r="R25" i="24"/>
  <c r="R26" i="24"/>
  <c r="R27" i="24"/>
  <c r="R28" i="24"/>
  <c r="R29" i="24"/>
  <c r="R30" i="24"/>
  <c r="R31" i="24"/>
  <c r="R32" i="24"/>
  <c r="R33" i="24"/>
  <c r="R34" i="24"/>
  <c r="R35" i="24"/>
  <c r="R36" i="24"/>
  <c r="R37" i="24"/>
  <c r="R38" i="24"/>
  <c r="R39" i="24"/>
  <c r="R40" i="24"/>
  <c r="R41" i="24"/>
  <c r="R42" i="24"/>
  <c r="R43" i="24"/>
  <c r="R44" i="24"/>
  <c r="R45" i="24"/>
  <c r="R46" i="24"/>
  <c r="R47" i="24"/>
  <c r="R48" i="24"/>
  <c r="R49" i="24"/>
  <c r="R50" i="24"/>
  <c r="R51" i="24"/>
  <c r="R52" i="24"/>
  <c r="R53" i="24"/>
  <c r="R54" i="24"/>
  <c r="R55" i="24"/>
  <c r="R56" i="24"/>
  <c r="R57" i="24"/>
  <c r="R58" i="24"/>
  <c r="R59" i="24"/>
  <c r="R60" i="24"/>
  <c r="R61" i="24"/>
  <c r="R62" i="24"/>
  <c r="R63" i="24"/>
  <c r="R64" i="24"/>
  <c r="R65" i="24"/>
  <c r="R66" i="24"/>
  <c r="R67" i="24"/>
  <c r="R70" i="24"/>
  <c r="K70" i="24"/>
  <c r="S75" i="24"/>
  <c r="R75" i="24"/>
  <c r="Q75" i="24"/>
  <c r="P75" i="24"/>
  <c r="O75" i="24"/>
  <c r="N75" i="24"/>
  <c r="M75" i="24"/>
  <c r="L75" i="24"/>
  <c r="K73" i="24"/>
  <c r="C67" i="24"/>
  <c r="D67" i="24"/>
  <c r="S72" i="24"/>
  <c r="D62" i="24"/>
  <c r="R72" i="24"/>
  <c r="D59" i="24"/>
  <c r="Q72" i="24"/>
  <c r="D56" i="24"/>
  <c r="P72" i="24"/>
  <c r="D52" i="24"/>
  <c r="O72" i="24"/>
  <c r="D49" i="24"/>
  <c r="N72" i="24"/>
  <c r="D43" i="24"/>
  <c r="M72" i="24"/>
  <c r="D40" i="24"/>
  <c r="L72" i="24"/>
  <c r="K72" i="24"/>
  <c r="D36" i="24"/>
  <c r="S71" i="24"/>
  <c r="D32" i="24"/>
  <c r="R71" i="24"/>
  <c r="D29" i="24"/>
  <c r="Q71" i="24"/>
  <c r="D24" i="24"/>
  <c r="P71" i="24"/>
  <c r="D19" i="24"/>
  <c r="O71" i="24"/>
  <c r="N71" i="24"/>
  <c r="K71" i="24"/>
  <c r="C68" i="24"/>
  <c r="D68" i="24"/>
  <c r="D70" i="24"/>
  <c r="Q72" i="21"/>
  <c r="P72" i="21"/>
  <c r="O72" i="21"/>
  <c r="N72" i="21"/>
  <c r="D47" i="21"/>
  <c r="M72" i="21"/>
  <c r="Q71" i="21"/>
  <c r="P71" i="21"/>
  <c r="O71" i="21"/>
  <c r="N71" i="21"/>
  <c r="M71" i="21"/>
  <c r="L71" i="21"/>
  <c r="O73" i="3"/>
  <c r="N73" i="3"/>
  <c r="M73" i="3"/>
  <c r="L73" i="3"/>
  <c r="O72" i="3"/>
  <c r="N72" i="3"/>
  <c r="M72" i="3"/>
  <c r="L72" i="3"/>
  <c r="O71" i="3"/>
  <c r="N71" i="3"/>
  <c r="M71" i="3"/>
  <c r="L71" i="3"/>
  <c r="S3" i="21"/>
  <c r="S4" i="21"/>
  <c r="S5" i="21"/>
  <c r="S6" i="21"/>
  <c r="S7" i="21"/>
  <c r="S8" i="21"/>
  <c r="S9" i="21"/>
  <c r="S10" i="21"/>
  <c r="S11" i="21"/>
  <c r="S12" i="21"/>
  <c r="S13" i="21"/>
  <c r="S14" i="21"/>
  <c r="S15" i="21"/>
  <c r="S16" i="21"/>
  <c r="S17" i="21"/>
  <c r="S18" i="21"/>
  <c r="S19" i="21"/>
  <c r="S20" i="21"/>
  <c r="S21" i="21"/>
  <c r="S22" i="21"/>
  <c r="S23" i="21"/>
  <c r="S24" i="21"/>
  <c r="S25" i="21"/>
  <c r="S26" i="21"/>
  <c r="S27" i="21"/>
  <c r="S28" i="21"/>
  <c r="S29" i="21"/>
  <c r="S30" i="21"/>
  <c r="S31" i="21"/>
  <c r="S32" i="21"/>
  <c r="S33" i="21"/>
  <c r="S34" i="21"/>
  <c r="S35" i="21"/>
  <c r="S36" i="21"/>
  <c r="S37" i="21"/>
  <c r="S38" i="21"/>
  <c r="S39" i="21"/>
  <c r="S40" i="21"/>
  <c r="S41" i="21"/>
  <c r="S42" i="21"/>
  <c r="S43" i="21"/>
  <c r="S44" i="21"/>
  <c r="S45" i="21"/>
  <c r="S46" i="21"/>
  <c r="S47" i="21"/>
  <c r="S48" i="21"/>
  <c r="S49" i="21"/>
  <c r="S50" i="21"/>
  <c r="S51" i="21"/>
  <c r="S52" i="21"/>
  <c r="S53" i="21"/>
  <c r="S54" i="21"/>
  <c r="S55" i="21"/>
  <c r="S56" i="21"/>
  <c r="S57" i="21"/>
  <c r="S58" i="21"/>
  <c r="S59" i="21"/>
  <c r="S60" i="21"/>
  <c r="S61" i="21"/>
  <c r="S62" i="21"/>
  <c r="S63" i="21"/>
  <c r="S64" i="21"/>
  <c r="S65" i="21"/>
  <c r="S66" i="21"/>
  <c r="S67" i="21"/>
  <c r="L11" i="21"/>
  <c r="L13" i="21"/>
  <c r="L16" i="21"/>
  <c r="L17" i="21"/>
  <c r="L18" i="21"/>
  <c r="L19" i="21"/>
  <c r="L20" i="21"/>
  <c r="L22" i="21"/>
  <c r="L24" i="21"/>
  <c r="L25" i="21"/>
  <c r="L26" i="21"/>
  <c r="L29" i="21"/>
  <c r="L30" i="21"/>
  <c r="L31" i="21"/>
  <c r="L12" i="21"/>
  <c r="L21" i="21"/>
  <c r="L32" i="21"/>
  <c r="L33" i="21"/>
  <c r="L34" i="21"/>
  <c r="L36" i="21"/>
  <c r="L37" i="21"/>
  <c r="L38" i="21"/>
  <c r="L40" i="21"/>
  <c r="L41" i="21"/>
  <c r="L42" i="21"/>
  <c r="L43" i="21"/>
  <c r="L46" i="21"/>
  <c r="L47" i="21"/>
  <c r="L49" i="21"/>
  <c r="L50" i="21"/>
  <c r="L51" i="21"/>
  <c r="L52" i="21"/>
  <c r="L54" i="21"/>
  <c r="L55" i="21"/>
  <c r="L56" i="21"/>
  <c r="L57" i="21"/>
  <c r="L58" i="21"/>
  <c r="L59" i="21"/>
  <c r="L60" i="21"/>
  <c r="L61" i="21"/>
  <c r="L62" i="21"/>
  <c r="L63" i="21"/>
  <c r="L64" i="21"/>
  <c r="L67" i="21"/>
  <c r="L53" i="21"/>
  <c r="L70" i="21"/>
  <c r="M11" i="21"/>
  <c r="M13" i="21"/>
  <c r="M16" i="21"/>
  <c r="M17" i="21"/>
  <c r="M18" i="21"/>
  <c r="M19" i="21"/>
  <c r="M20" i="21"/>
  <c r="M22" i="21"/>
  <c r="M24" i="21"/>
  <c r="M25" i="21"/>
  <c r="M26" i="21"/>
  <c r="M29" i="21"/>
  <c r="M30" i="21"/>
  <c r="M31" i="21"/>
  <c r="M12" i="21"/>
  <c r="M21" i="21"/>
  <c r="M32" i="21"/>
  <c r="M33" i="21"/>
  <c r="M34" i="21"/>
  <c r="M36" i="21"/>
  <c r="M37" i="21"/>
  <c r="M38" i="21"/>
  <c r="M40" i="21"/>
  <c r="M41" i="21"/>
  <c r="M42" i="21"/>
  <c r="M43" i="21"/>
  <c r="M46" i="21"/>
  <c r="M47" i="21"/>
  <c r="M49" i="21"/>
  <c r="M50" i="21"/>
  <c r="M51" i="21"/>
  <c r="M52" i="21"/>
  <c r="M54" i="21"/>
  <c r="M55" i="21"/>
  <c r="M56" i="21"/>
  <c r="M57" i="21"/>
  <c r="M58" i="21"/>
  <c r="M59" i="21"/>
  <c r="M60" i="21"/>
  <c r="M61" i="21"/>
  <c r="M62" i="21"/>
  <c r="M63" i="21"/>
  <c r="M64" i="21"/>
  <c r="M67" i="21"/>
  <c r="M53" i="21"/>
  <c r="M70" i="21"/>
  <c r="N11" i="21"/>
  <c r="N13" i="21"/>
  <c r="N16" i="21"/>
  <c r="N17" i="21"/>
  <c r="N18" i="21"/>
  <c r="N19" i="21"/>
  <c r="N20" i="21"/>
  <c r="N22" i="21"/>
  <c r="N24" i="21"/>
  <c r="N25" i="21"/>
  <c r="N26" i="21"/>
  <c r="N29" i="21"/>
  <c r="N30" i="21"/>
  <c r="N31" i="21"/>
  <c r="N12" i="21"/>
  <c r="N21" i="21"/>
  <c r="N32" i="21"/>
  <c r="N33" i="21"/>
  <c r="N34" i="21"/>
  <c r="N36" i="21"/>
  <c r="N37" i="21"/>
  <c r="N38" i="21"/>
  <c r="N40" i="21"/>
  <c r="N41" i="21"/>
  <c r="N42" i="21"/>
  <c r="N43" i="21"/>
  <c r="N46" i="21"/>
  <c r="N47" i="21"/>
  <c r="N49" i="21"/>
  <c r="N50" i="21"/>
  <c r="N51" i="21"/>
  <c r="N52" i="21"/>
  <c r="N54" i="21"/>
  <c r="N55" i="21"/>
  <c r="N56" i="21"/>
  <c r="N57" i="21"/>
  <c r="N58" i="21"/>
  <c r="N59" i="21"/>
  <c r="N60" i="21"/>
  <c r="N61" i="21"/>
  <c r="N62" i="21"/>
  <c r="N63" i="21"/>
  <c r="N64" i="21"/>
  <c r="N67" i="21"/>
  <c r="N53" i="21"/>
  <c r="N70" i="21"/>
  <c r="O11" i="21"/>
  <c r="O13" i="21"/>
  <c r="O16" i="21"/>
  <c r="O17" i="21"/>
  <c r="O18" i="21"/>
  <c r="O19" i="21"/>
  <c r="O20" i="21"/>
  <c r="O22" i="21"/>
  <c r="O24" i="21"/>
  <c r="O25" i="21"/>
  <c r="O26" i="21"/>
  <c r="O29" i="21"/>
  <c r="O30" i="21"/>
  <c r="O31" i="21"/>
  <c r="O12" i="21"/>
  <c r="O21" i="21"/>
  <c r="O32" i="21"/>
  <c r="O33" i="21"/>
  <c r="O34" i="21"/>
  <c r="O36" i="21"/>
  <c r="O37" i="21"/>
  <c r="O38" i="21"/>
  <c r="O40" i="21"/>
  <c r="O41" i="21"/>
  <c r="O42" i="21"/>
  <c r="O43" i="21"/>
  <c r="O46" i="21"/>
  <c r="O47" i="21"/>
  <c r="O49" i="21"/>
  <c r="O50" i="21"/>
  <c r="O51" i="21"/>
  <c r="O52" i="21"/>
  <c r="O54" i="21"/>
  <c r="O55" i="21"/>
  <c r="O56" i="21"/>
  <c r="O57" i="21"/>
  <c r="O58" i="21"/>
  <c r="O59" i="21"/>
  <c r="O60" i="21"/>
  <c r="O61" i="21"/>
  <c r="O62" i="21"/>
  <c r="O63" i="21"/>
  <c r="O64" i="21"/>
  <c r="O67" i="21"/>
  <c r="O53" i="21"/>
  <c r="O70" i="21"/>
  <c r="P11" i="21"/>
  <c r="P13" i="21"/>
  <c r="P16" i="21"/>
  <c r="P17" i="21"/>
  <c r="P18" i="21"/>
  <c r="P19" i="21"/>
  <c r="P20" i="21"/>
  <c r="P22" i="21"/>
  <c r="P24" i="21"/>
  <c r="P25" i="21"/>
  <c r="P26" i="21"/>
  <c r="P29" i="21"/>
  <c r="P30" i="21"/>
  <c r="P31" i="21"/>
  <c r="P12" i="21"/>
  <c r="P21" i="21"/>
  <c r="P32" i="21"/>
  <c r="P33" i="21"/>
  <c r="P34" i="21"/>
  <c r="P36" i="21"/>
  <c r="P37" i="21"/>
  <c r="P38" i="21"/>
  <c r="P40" i="21"/>
  <c r="P41" i="21"/>
  <c r="P42" i="21"/>
  <c r="P43" i="21"/>
  <c r="P46" i="21"/>
  <c r="P47" i="21"/>
  <c r="P49" i="21"/>
  <c r="P50" i="21"/>
  <c r="P51" i="21"/>
  <c r="P52" i="21"/>
  <c r="P54" i="21"/>
  <c r="P55" i="21"/>
  <c r="P56" i="21"/>
  <c r="P57" i="21"/>
  <c r="P58" i="21"/>
  <c r="P59" i="21"/>
  <c r="P60" i="21"/>
  <c r="P61" i="21"/>
  <c r="P62" i="21"/>
  <c r="P63" i="21"/>
  <c r="P64" i="21"/>
  <c r="P67" i="21"/>
  <c r="P53" i="21"/>
  <c r="P70" i="21"/>
  <c r="Q11" i="21"/>
  <c r="Q13" i="21"/>
  <c r="Q16" i="21"/>
  <c r="Q17" i="21"/>
  <c r="Q18" i="21"/>
  <c r="Q19" i="21"/>
  <c r="Q20" i="21"/>
  <c r="Q22" i="21"/>
  <c r="Q24" i="21"/>
  <c r="Q25" i="21"/>
  <c r="Q26" i="21"/>
  <c r="Q29" i="21"/>
  <c r="Q30" i="21"/>
  <c r="Q31" i="21"/>
  <c r="Q12" i="21"/>
  <c r="Q21" i="21"/>
  <c r="Q32" i="21"/>
  <c r="Q33" i="21"/>
  <c r="Q34" i="21"/>
  <c r="Q36" i="21"/>
  <c r="Q37" i="21"/>
  <c r="Q38" i="21"/>
  <c r="Q40" i="21"/>
  <c r="Q41" i="21"/>
  <c r="Q42" i="21"/>
  <c r="Q43" i="21"/>
  <c r="Q46" i="21"/>
  <c r="Q47" i="21"/>
  <c r="Q49" i="21"/>
  <c r="Q50" i="21"/>
  <c r="Q51" i="21"/>
  <c r="Q52" i="21"/>
  <c r="Q54" i="21"/>
  <c r="Q55" i="21"/>
  <c r="Q56" i="21"/>
  <c r="Q57" i="21"/>
  <c r="Q58" i="21"/>
  <c r="Q59" i="21"/>
  <c r="Q60" i="21"/>
  <c r="Q61" i="21"/>
  <c r="Q62" i="21"/>
  <c r="Q63" i="21"/>
  <c r="Q64" i="21"/>
  <c r="Q67" i="21"/>
  <c r="Q53" i="21"/>
  <c r="Q70" i="21"/>
  <c r="R11" i="21"/>
  <c r="R13" i="21"/>
  <c r="R16" i="21"/>
  <c r="R17" i="21"/>
  <c r="R18" i="21"/>
  <c r="R19" i="21"/>
  <c r="R20" i="21"/>
  <c r="R22" i="21"/>
  <c r="R24" i="21"/>
  <c r="R25" i="21"/>
  <c r="R26" i="21"/>
  <c r="R29" i="21"/>
  <c r="R30" i="21"/>
  <c r="R31" i="21"/>
  <c r="R12" i="21"/>
  <c r="R21" i="21"/>
  <c r="R32" i="21"/>
  <c r="R33" i="21"/>
  <c r="R34" i="21"/>
  <c r="R36" i="21"/>
  <c r="R37" i="21"/>
  <c r="R38" i="21"/>
  <c r="R40" i="21"/>
  <c r="R41" i="21"/>
  <c r="R42" i="21"/>
  <c r="R43" i="21"/>
  <c r="R46" i="21"/>
  <c r="R47" i="21"/>
  <c r="R49" i="21"/>
  <c r="R50" i="21"/>
  <c r="R51" i="21"/>
  <c r="R52" i="21"/>
  <c r="R54" i="21"/>
  <c r="R55" i="21"/>
  <c r="R56" i="21"/>
  <c r="R57" i="21"/>
  <c r="R58" i="21"/>
  <c r="R59" i="21"/>
  <c r="R60" i="21"/>
  <c r="R61" i="21"/>
  <c r="R62" i="21"/>
  <c r="R63" i="21"/>
  <c r="R64" i="21"/>
  <c r="R67" i="21"/>
  <c r="K70" i="21"/>
  <c r="R3" i="21"/>
  <c r="R4" i="21"/>
  <c r="R5" i="21"/>
  <c r="R6" i="21"/>
  <c r="R7" i="21"/>
  <c r="R8" i="21"/>
  <c r="R9" i="21"/>
  <c r="R10" i="21"/>
  <c r="R14" i="21"/>
  <c r="R15" i="21"/>
  <c r="R23" i="21"/>
  <c r="R27" i="21"/>
  <c r="R28" i="21"/>
  <c r="R35" i="21"/>
  <c r="R39" i="21"/>
  <c r="R44" i="21"/>
  <c r="R45" i="21"/>
  <c r="R48" i="21"/>
  <c r="R53" i="21"/>
  <c r="R65" i="21"/>
  <c r="R66" i="21"/>
  <c r="Q3" i="21"/>
  <c r="Q4" i="21"/>
  <c r="Q5" i="21"/>
  <c r="Q6" i="21"/>
  <c r="Q7" i="21"/>
  <c r="Q8" i="21"/>
  <c r="Q9" i="21"/>
  <c r="Q10" i="21"/>
  <c r="Q14" i="21"/>
  <c r="Q15" i="21"/>
  <c r="Q23" i="21"/>
  <c r="Q27" i="21"/>
  <c r="Q28" i="21"/>
  <c r="Q35" i="21"/>
  <c r="Q39" i="21"/>
  <c r="Q44" i="21"/>
  <c r="Q45" i="21"/>
  <c r="Q48" i="21"/>
  <c r="Q65" i="21"/>
  <c r="Q66" i="21"/>
  <c r="Q75" i="21"/>
  <c r="P3" i="21"/>
  <c r="P4" i="21"/>
  <c r="P5" i="21"/>
  <c r="P6" i="21"/>
  <c r="P7" i="21"/>
  <c r="P8" i="21"/>
  <c r="P9" i="21"/>
  <c r="P10" i="21"/>
  <c r="P14" i="21"/>
  <c r="P15" i="21"/>
  <c r="P23" i="21"/>
  <c r="P27" i="21"/>
  <c r="P28" i="21"/>
  <c r="P35" i="21"/>
  <c r="P39" i="21"/>
  <c r="P44" i="21"/>
  <c r="P45" i="21"/>
  <c r="P48" i="21"/>
  <c r="P65" i="21"/>
  <c r="P66" i="21"/>
  <c r="P75" i="21"/>
  <c r="O3" i="21"/>
  <c r="O4" i="21"/>
  <c r="O5" i="21"/>
  <c r="O6" i="21"/>
  <c r="O7" i="21"/>
  <c r="O8" i="21"/>
  <c r="O9" i="21"/>
  <c r="O10" i="21"/>
  <c r="O14" i="21"/>
  <c r="O15" i="21"/>
  <c r="O23" i="21"/>
  <c r="O27" i="21"/>
  <c r="O28" i="21"/>
  <c r="O35" i="21"/>
  <c r="O39" i="21"/>
  <c r="O44" i="21"/>
  <c r="O45" i="21"/>
  <c r="O48" i="21"/>
  <c r="O65" i="21"/>
  <c r="O66" i="21"/>
  <c r="O75" i="21"/>
  <c r="N3" i="21"/>
  <c r="N4" i="21"/>
  <c r="N5" i="21"/>
  <c r="N6" i="21"/>
  <c r="N7" i="21"/>
  <c r="N8" i="21"/>
  <c r="N9" i="21"/>
  <c r="N10" i="21"/>
  <c r="N14" i="21"/>
  <c r="N15" i="21"/>
  <c r="N23" i="21"/>
  <c r="N27" i="21"/>
  <c r="N28" i="21"/>
  <c r="N35" i="21"/>
  <c r="N39" i="21"/>
  <c r="N44" i="21"/>
  <c r="N45" i="21"/>
  <c r="N48" i="21"/>
  <c r="N65" i="21"/>
  <c r="N66" i="21"/>
  <c r="N75" i="21"/>
  <c r="M3" i="21"/>
  <c r="M4" i="21"/>
  <c r="M5" i="21"/>
  <c r="M6" i="21"/>
  <c r="M7" i="21"/>
  <c r="M8" i="21"/>
  <c r="M9" i="21"/>
  <c r="M10" i="21"/>
  <c r="M14" i="21"/>
  <c r="M15" i="21"/>
  <c r="M23" i="21"/>
  <c r="M27" i="21"/>
  <c r="M28" i="21"/>
  <c r="M35" i="21"/>
  <c r="M39" i="21"/>
  <c r="M44" i="21"/>
  <c r="M45" i="21"/>
  <c r="M48" i="21"/>
  <c r="M65" i="21"/>
  <c r="M66" i="21"/>
  <c r="M75" i="21"/>
  <c r="L162" i="21"/>
  <c r="M162" i="21"/>
  <c r="N162" i="21"/>
  <c r="O162" i="21"/>
  <c r="P162" i="21"/>
  <c r="Q162" i="21"/>
  <c r="R162" i="21"/>
  <c r="S162" i="21"/>
  <c r="K162" i="21"/>
  <c r="K163" i="21"/>
  <c r="U160" i="21"/>
  <c r="U159" i="21"/>
  <c r="U158" i="21"/>
  <c r="U157" i="21"/>
  <c r="U156" i="21"/>
  <c r="U155" i="21"/>
  <c r="U154" i="21"/>
  <c r="U153" i="21"/>
  <c r="W152" i="21"/>
  <c r="V152" i="21"/>
  <c r="U152" i="21"/>
  <c r="W151" i="21"/>
  <c r="V151" i="21"/>
  <c r="U151" i="21"/>
  <c r="W150" i="21"/>
  <c r="V150" i="21"/>
  <c r="U150" i="21"/>
  <c r="W149" i="21"/>
  <c r="V149" i="21"/>
  <c r="U149" i="21"/>
  <c r="Q134" i="21"/>
  <c r="O134" i="21"/>
  <c r="N134" i="21"/>
  <c r="M134" i="21"/>
  <c r="L134" i="21"/>
  <c r="R122" i="21"/>
  <c r="R123" i="21"/>
  <c r="R124" i="21"/>
  <c r="R125" i="21"/>
  <c r="R126" i="21"/>
  <c r="R127" i="21"/>
  <c r="R128" i="21"/>
  <c r="R129" i="21"/>
  <c r="R130" i="21"/>
  <c r="R131" i="21"/>
  <c r="R132" i="21"/>
  <c r="AA115" i="21"/>
  <c r="Z115" i="21"/>
  <c r="Y115" i="21"/>
  <c r="X115" i="21"/>
  <c r="W115" i="21"/>
  <c r="V115" i="21"/>
  <c r="U115" i="21"/>
  <c r="T115" i="21"/>
  <c r="S115" i="21"/>
  <c r="R115" i="21"/>
  <c r="Q115" i="21"/>
  <c r="P115" i="21"/>
  <c r="O115" i="21"/>
  <c r="N115" i="21"/>
  <c r="M115" i="21"/>
  <c r="L115" i="21"/>
  <c r="K115" i="21"/>
  <c r="W100" i="21"/>
  <c r="V100" i="21"/>
  <c r="U100" i="21"/>
  <c r="T100" i="21"/>
  <c r="S100" i="21"/>
  <c r="R100" i="21"/>
  <c r="Q100" i="21"/>
  <c r="P100" i="21"/>
  <c r="O100" i="21"/>
  <c r="N100" i="21"/>
  <c r="M100" i="21"/>
  <c r="L100" i="21"/>
  <c r="K100" i="21"/>
  <c r="S89" i="21"/>
  <c r="R89" i="21"/>
  <c r="Q89" i="21"/>
  <c r="P89" i="21"/>
  <c r="O89" i="21"/>
  <c r="N89" i="21"/>
  <c r="M89" i="21"/>
  <c r="L89" i="21"/>
  <c r="K89" i="21"/>
  <c r="L3" i="21"/>
  <c r="L4" i="21"/>
  <c r="L5" i="21"/>
  <c r="L6" i="21"/>
  <c r="L7" i="21"/>
  <c r="L8" i="21"/>
  <c r="L9" i="21"/>
  <c r="L10" i="21"/>
  <c r="L14" i="21"/>
  <c r="L15" i="21"/>
  <c r="L23" i="21"/>
  <c r="L27" i="21"/>
  <c r="L28" i="21"/>
  <c r="L35" i="21"/>
  <c r="L39" i="21"/>
  <c r="L44" i="21"/>
  <c r="L45" i="21"/>
  <c r="L48" i="21"/>
  <c r="L65" i="21"/>
  <c r="L66" i="21"/>
  <c r="L75" i="21"/>
  <c r="K73" i="21"/>
  <c r="K72" i="21"/>
  <c r="K71" i="21"/>
  <c r="D9" i="21"/>
  <c r="D15" i="21"/>
  <c r="D19" i="21"/>
  <c r="D25" i="21"/>
  <c r="D31" i="21"/>
  <c r="D36" i="21"/>
  <c r="D52" i="21"/>
  <c r="D57" i="21"/>
  <c r="D61" i="21"/>
  <c r="C67" i="21"/>
  <c r="D67" i="21"/>
  <c r="C68" i="21"/>
  <c r="D68" i="21"/>
  <c r="D70" i="21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AA66" i="7"/>
  <c r="Z66" i="7"/>
  <c r="Y66" i="7"/>
  <c r="X66" i="7"/>
  <c r="W66" i="7"/>
  <c r="V66" i="7"/>
  <c r="U66" i="7"/>
  <c r="T66" i="7"/>
  <c r="S66" i="7"/>
  <c r="R66" i="7"/>
  <c r="Q66" i="7"/>
  <c r="P66" i="7"/>
  <c r="O66" i="7"/>
  <c r="N66" i="7"/>
  <c r="M66" i="7"/>
  <c r="L66" i="7"/>
  <c r="AA65" i="7"/>
  <c r="Z65" i="7"/>
  <c r="Y65" i="7"/>
  <c r="X65" i="7"/>
  <c r="W65" i="7"/>
  <c r="V65" i="7"/>
  <c r="U65" i="7"/>
  <c r="T65" i="7"/>
  <c r="S65" i="7"/>
  <c r="R65" i="7"/>
  <c r="Q65" i="7"/>
  <c r="P65" i="7"/>
  <c r="O65" i="7"/>
  <c r="N65" i="7"/>
  <c r="M65" i="7"/>
  <c r="L65" i="7"/>
  <c r="AA64" i="7"/>
  <c r="Z64" i="7"/>
  <c r="Y64" i="7"/>
  <c r="X64" i="7"/>
  <c r="W64" i="7"/>
  <c r="V64" i="7"/>
  <c r="U64" i="7"/>
  <c r="T64" i="7"/>
  <c r="S64" i="7"/>
  <c r="R64" i="7"/>
  <c r="Q64" i="7"/>
  <c r="P64" i="7"/>
  <c r="O64" i="7"/>
  <c r="N64" i="7"/>
  <c r="M64" i="7"/>
  <c r="L64" i="7"/>
  <c r="AA63" i="7"/>
  <c r="Z63" i="7"/>
  <c r="Y63" i="7"/>
  <c r="X63" i="7"/>
  <c r="W63" i="7"/>
  <c r="V63" i="7"/>
  <c r="U63" i="7"/>
  <c r="T63" i="7"/>
  <c r="S63" i="7"/>
  <c r="R63" i="7"/>
  <c r="Q63" i="7"/>
  <c r="P63" i="7"/>
  <c r="O63" i="7"/>
  <c r="N63" i="7"/>
  <c r="M63" i="7"/>
  <c r="L63" i="7"/>
  <c r="AA62" i="7"/>
  <c r="Z62" i="7"/>
  <c r="Y62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AA61" i="7"/>
  <c r="Z61" i="7"/>
  <c r="Y61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AA60" i="7"/>
  <c r="Z60" i="7"/>
  <c r="Y60" i="7"/>
  <c r="X60" i="7"/>
  <c r="W60" i="7"/>
  <c r="V60" i="7"/>
  <c r="U60" i="7"/>
  <c r="T60" i="7"/>
  <c r="S60" i="7"/>
  <c r="R60" i="7"/>
  <c r="Q60" i="7"/>
  <c r="P60" i="7"/>
  <c r="O60" i="7"/>
  <c r="N60" i="7"/>
  <c r="M60" i="7"/>
  <c r="L60" i="7"/>
  <c r="AA59" i="7"/>
  <c r="Z59" i="7"/>
  <c r="Y59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AA58" i="7"/>
  <c r="Z58" i="7"/>
  <c r="Y58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AA57" i="7"/>
  <c r="Z57" i="7"/>
  <c r="Y57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AA56" i="7"/>
  <c r="Z56" i="7"/>
  <c r="Y56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AA55" i="7"/>
  <c r="Z55" i="7"/>
  <c r="Y55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AA52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AA51" i="7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AA4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AA3" i="7"/>
  <c r="Z3" i="7"/>
  <c r="Y3" i="7"/>
  <c r="X3" i="7"/>
  <c r="W3" i="7"/>
  <c r="V3" i="7"/>
  <c r="U3" i="7"/>
  <c r="T3" i="7"/>
  <c r="S3" i="7"/>
  <c r="R3" i="7"/>
  <c r="Q3" i="7"/>
  <c r="P3" i="7"/>
  <c r="O3" i="7"/>
  <c r="N3" i="7"/>
  <c r="M3" i="7"/>
  <c r="L3" i="7"/>
  <c r="W67" i="9"/>
  <c r="V67" i="9"/>
  <c r="U67" i="9"/>
  <c r="T67" i="9"/>
  <c r="S67" i="9"/>
  <c r="R67" i="9"/>
  <c r="Q67" i="9"/>
  <c r="P67" i="9"/>
  <c r="O67" i="9"/>
  <c r="N67" i="9"/>
  <c r="M67" i="9"/>
  <c r="L67" i="9"/>
  <c r="W66" i="9"/>
  <c r="V66" i="9"/>
  <c r="U66" i="9"/>
  <c r="T66" i="9"/>
  <c r="S66" i="9"/>
  <c r="R66" i="9"/>
  <c r="Q66" i="9"/>
  <c r="P66" i="9"/>
  <c r="O66" i="9"/>
  <c r="N66" i="9"/>
  <c r="M66" i="9"/>
  <c r="L66" i="9"/>
  <c r="W65" i="9"/>
  <c r="V65" i="9"/>
  <c r="U65" i="9"/>
  <c r="T65" i="9"/>
  <c r="S65" i="9"/>
  <c r="R65" i="9"/>
  <c r="Q65" i="9"/>
  <c r="P65" i="9"/>
  <c r="O65" i="9"/>
  <c r="N65" i="9"/>
  <c r="M65" i="9"/>
  <c r="L65" i="9"/>
  <c r="W64" i="9"/>
  <c r="V64" i="9"/>
  <c r="U64" i="9"/>
  <c r="T64" i="9"/>
  <c r="S64" i="9"/>
  <c r="R64" i="9"/>
  <c r="Q64" i="9"/>
  <c r="P64" i="9"/>
  <c r="O64" i="9"/>
  <c r="N64" i="9"/>
  <c r="M64" i="9"/>
  <c r="L64" i="9"/>
  <c r="W63" i="9"/>
  <c r="V63" i="9"/>
  <c r="U63" i="9"/>
  <c r="T63" i="9"/>
  <c r="S63" i="9"/>
  <c r="R63" i="9"/>
  <c r="Q63" i="9"/>
  <c r="P63" i="9"/>
  <c r="O63" i="9"/>
  <c r="N63" i="9"/>
  <c r="M63" i="9"/>
  <c r="L63" i="9"/>
  <c r="W62" i="9"/>
  <c r="V62" i="9"/>
  <c r="U62" i="9"/>
  <c r="T62" i="9"/>
  <c r="S62" i="9"/>
  <c r="R62" i="9"/>
  <c r="Q62" i="9"/>
  <c r="P62" i="9"/>
  <c r="O62" i="9"/>
  <c r="N62" i="9"/>
  <c r="M62" i="9"/>
  <c r="L62" i="9"/>
  <c r="W61" i="9"/>
  <c r="V61" i="9"/>
  <c r="U61" i="9"/>
  <c r="T61" i="9"/>
  <c r="S61" i="9"/>
  <c r="R61" i="9"/>
  <c r="Q61" i="9"/>
  <c r="P61" i="9"/>
  <c r="O61" i="9"/>
  <c r="N61" i="9"/>
  <c r="M61" i="9"/>
  <c r="L61" i="9"/>
  <c r="W60" i="9"/>
  <c r="V60" i="9"/>
  <c r="U60" i="9"/>
  <c r="T60" i="9"/>
  <c r="S60" i="9"/>
  <c r="R60" i="9"/>
  <c r="Q60" i="9"/>
  <c r="P60" i="9"/>
  <c r="O60" i="9"/>
  <c r="N60" i="9"/>
  <c r="M60" i="9"/>
  <c r="L60" i="9"/>
  <c r="W59" i="9"/>
  <c r="V59" i="9"/>
  <c r="U59" i="9"/>
  <c r="T59" i="9"/>
  <c r="S59" i="9"/>
  <c r="R59" i="9"/>
  <c r="Q59" i="9"/>
  <c r="P59" i="9"/>
  <c r="O59" i="9"/>
  <c r="N59" i="9"/>
  <c r="M59" i="9"/>
  <c r="L59" i="9"/>
  <c r="W58" i="9"/>
  <c r="V58" i="9"/>
  <c r="U58" i="9"/>
  <c r="T58" i="9"/>
  <c r="S58" i="9"/>
  <c r="R58" i="9"/>
  <c r="Q58" i="9"/>
  <c r="P58" i="9"/>
  <c r="O58" i="9"/>
  <c r="N58" i="9"/>
  <c r="M58" i="9"/>
  <c r="L58" i="9"/>
  <c r="W57" i="9"/>
  <c r="V57" i="9"/>
  <c r="U57" i="9"/>
  <c r="T57" i="9"/>
  <c r="S57" i="9"/>
  <c r="R57" i="9"/>
  <c r="Q57" i="9"/>
  <c r="P57" i="9"/>
  <c r="O57" i="9"/>
  <c r="N57" i="9"/>
  <c r="M57" i="9"/>
  <c r="L57" i="9"/>
  <c r="W56" i="9"/>
  <c r="V56" i="9"/>
  <c r="U56" i="9"/>
  <c r="T56" i="9"/>
  <c r="S56" i="9"/>
  <c r="R56" i="9"/>
  <c r="Q56" i="9"/>
  <c r="P56" i="9"/>
  <c r="O56" i="9"/>
  <c r="N56" i="9"/>
  <c r="M56" i="9"/>
  <c r="L56" i="9"/>
  <c r="W55" i="9"/>
  <c r="V55" i="9"/>
  <c r="U55" i="9"/>
  <c r="T55" i="9"/>
  <c r="S55" i="9"/>
  <c r="R55" i="9"/>
  <c r="Q55" i="9"/>
  <c r="P55" i="9"/>
  <c r="O55" i="9"/>
  <c r="N55" i="9"/>
  <c r="M55" i="9"/>
  <c r="L55" i="9"/>
  <c r="W54" i="9"/>
  <c r="V54" i="9"/>
  <c r="U54" i="9"/>
  <c r="T54" i="9"/>
  <c r="S54" i="9"/>
  <c r="R54" i="9"/>
  <c r="Q54" i="9"/>
  <c r="P54" i="9"/>
  <c r="O54" i="9"/>
  <c r="N54" i="9"/>
  <c r="M54" i="9"/>
  <c r="L54" i="9"/>
  <c r="W53" i="9"/>
  <c r="V53" i="9"/>
  <c r="U53" i="9"/>
  <c r="T53" i="9"/>
  <c r="S53" i="9"/>
  <c r="R53" i="9"/>
  <c r="Q53" i="9"/>
  <c r="P53" i="9"/>
  <c r="O53" i="9"/>
  <c r="N53" i="9"/>
  <c r="M53" i="9"/>
  <c r="L53" i="9"/>
  <c r="W52" i="9"/>
  <c r="V52" i="9"/>
  <c r="U52" i="9"/>
  <c r="T52" i="9"/>
  <c r="S52" i="9"/>
  <c r="R52" i="9"/>
  <c r="Q52" i="9"/>
  <c r="P52" i="9"/>
  <c r="O52" i="9"/>
  <c r="N52" i="9"/>
  <c r="M52" i="9"/>
  <c r="L52" i="9"/>
  <c r="W51" i="9"/>
  <c r="V51" i="9"/>
  <c r="U51" i="9"/>
  <c r="T51" i="9"/>
  <c r="S51" i="9"/>
  <c r="R51" i="9"/>
  <c r="Q51" i="9"/>
  <c r="P51" i="9"/>
  <c r="O51" i="9"/>
  <c r="N51" i="9"/>
  <c r="M51" i="9"/>
  <c r="L51" i="9"/>
  <c r="W50" i="9"/>
  <c r="V50" i="9"/>
  <c r="U50" i="9"/>
  <c r="T50" i="9"/>
  <c r="S50" i="9"/>
  <c r="R50" i="9"/>
  <c r="Q50" i="9"/>
  <c r="P50" i="9"/>
  <c r="O50" i="9"/>
  <c r="N50" i="9"/>
  <c r="M50" i="9"/>
  <c r="L50" i="9"/>
  <c r="W49" i="9"/>
  <c r="V49" i="9"/>
  <c r="U49" i="9"/>
  <c r="T49" i="9"/>
  <c r="S49" i="9"/>
  <c r="R49" i="9"/>
  <c r="Q49" i="9"/>
  <c r="P49" i="9"/>
  <c r="O49" i="9"/>
  <c r="N49" i="9"/>
  <c r="M49" i="9"/>
  <c r="L49" i="9"/>
  <c r="W48" i="9"/>
  <c r="V48" i="9"/>
  <c r="U48" i="9"/>
  <c r="T48" i="9"/>
  <c r="S48" i="9"/>
  <c r="R48" i="9"/>
  <c r="Q48" i="9"/>
  <c r="P48" i="9"/>
  <c r="O48" i="9"/>
  <c r="N48" i="9"/>
  <c r="M48" i="9"/>
  <c r="L48" i="9"/>
  <c r="W47" i="9"/>
  <c r="V47" i="9"/>
  <c r="U47" i="9"/>
  <c r="T47" i="9"/>
  <c r="S47" i="9"/>
  <c r="R47" i="9"/>
  <c r="Q47" i="9"/>
  <c r="P47" i="9"/>
  <c r="O47" i="9"/>
  <c r="N47" i="9"/>
  <c r="M47" i="9"/>
  <c r="L47" i="9"/>
  <c r="W46" i="9"/>
  <c r="V46" i="9"/>
  <c r="U46" i="9"/>
  <c r="T46" i="9"/>
  <c r="S46" i="9"/>
  <c r="R46" i="9"/>
  <c r="Q46" i="9"/>
  <c r="P46" i="9"/>
  <c r="O46" i="9"/>
  <c r="N46" i="9"/>
  <c r="M46" i="9"/>
  <c r="L46" i="9"/>
  <c r="W45" i="9"/>
  <c r="V45" i="9"/>
  <c r="U45" i="9"/>
  <c r="T45" i="9"/>
  <c r="S45" i="9"/>
  <c r="R45" i="9"/>
  <c r="Q45" i="9"/>
  <c r="P45" i="9"/>
  <c r="O45" i="9"/>
  <c r="N45" i="9"/>
  <c r="M45" i="9"/>
  <c r="L45" i="9"/>
  <c r="W44" i="9"/>
  <c r="V44" i="9"/>
  <c r="U44" i="9"/>
  <c r="T44" i="9"/>
  <c r="S44" i="9"/>
  <c r="R44" i="9"/>
  <c r="Q44" i="9"/>
  <c r="P44" i="9"/>
  <c r="O44" i="9"/>
  <c r="N44" i="9"/>
  <c r="M44" i="9"/>
  <c r="L44" i="9"/>
  <c r="W43" i="9"/>
  <c r="V43" i="9"/>
  <c r="U43" i="9"/>
  <c r="T43" i="9"/>
  <c r="S43" i="9"/>
  <c r="R43" i="9"/>
  <c r="Q43" i="9"/>
  <c r="P43" i="9"/>
  <c r="O43" i="9"/>
  <c r="N43" i="9"/>
  <c r="M43" i="9"/>
  <c r="L43" i="9"/>
  <c r="W42" i="9"/>
  <c r="V42" i="9"/>
  <c r="U42" i="9"/>
  <c r="T42" i="9"/>
  <c r="S42" i="9"/>
  <c r="R42" i="9"/>
  <c r="Q42" i="9"/>
  <c r="P42" i="9"/>
  <c r="O42" i="9"/>
  <c r="N42" i="9"/>
  <c r="M42" i="9"/>
  <c r="L42" i="9"/>
  <c r="W41" i="9"/>
  <c r="V41" i="9"/>
  <c r="U41" i="9"/>
  <c r="T41" i="9"/>
  <c r="S41" i="9"/>
  <c r="R41" i="9"/>
  <c r="Q41" i="9"/>
  <c r="P41" i="9"/>
  <c r="O41" i="9"/>
  <c r="N41" i="9"/>
  <c r="M41" i="9"/>
  <c r="L41" i="9"/>
  <c r="W40" i="9"/>
  <c r="V40" i="9"/>
  <c r="U40" i="9"/>
  <c r="T40" i="9"/>
  <c r="S40" i="9"/>
  <c r="R40" i="9"/>
  <c r="Q40" i="9"/>
  <c r="P40" i="9"/>
  <c r="O40" i="9"/>
  <c r="N40" i="9"/>
  <c r="M40" i="9"/>
  <c r="L40" i="9"/>
  <c r="W39" i="9"/>
  <c r="V39" i="9"/>
  <c r="U39" i="9"/>
  <c r="T39" i="9"/>
  <c r="S39" i="9"/>
  <c r="R39" i="9"/>
  <c r="Q39" i="9"/>
  <c r="P39" i="9"/>
  <c r="O39" i="9"/>
  <c r="N39" i="9"/>
  <c r="M39" i="9"/>
  <c r="L39" i="9"/>
  <c r="W38" i="9"/>
  <c r="V38" i="9"/>
  <c r="U38" i="9"/>
  <c r="T38" i="9"/>
  <c r="S38" i="9"/>
  <c r="R38" i="9"/>
  <c r="Q38" i="9"/>
  <c r="P38" i="9"/>
  <c r="O38" i="9"/>
  <c r="N38" i="9"/>
  <c r="M38" i="9"/>
  <c r="L38" i="9"/>
  <c r="W37" i="9"/>
  <c r="V37" i="9"/>
  <c r="U37" i="9"/>
  <c r="T37" i="9"/>
  <c r="S37" i="9"/>
  <c r="R37" i="9"/>
  <c r="Q37" i="9"/>
  <c r="P37" i="9"/>
  <c r="O37" i="9"/>
  <c r="N37" i="9"/>
  <c r="M37" i="9"/>
  <c r="L37" i="9"/>
  <c r="W36" i="9"/>
  <c r="V36" i="9"/>
  <c r="U36" i="9"/>
  <c r="T36" i="9"/>
  <c r="S36" i="9"/>
  <c r="R36" i="9"/>
  <c r="Q36" i="9"/>
  <c r="P36" i="9"/>
  <c r="O36" i="9"/>
  <c r="N36" i="9"/>
  <c r="M36" i="9"/>
  <c r="L36" i="9"/>
  <c r="W35" i="9"/>
  <c r="V35" i="9"/>
  <c r="U35" i="9"/>
  <c r="T35" i="9"/>
  <c r="S35" i="9"/>
  <c r="R35" i="9"/>
  <c r="Q35" i="9"/>
  <c r="P35" i="9"/>
  <c r="O35" i="9"/>
  <c r="N35" i="9"/>
  <c r="M35" i="9"/>
  <c r="L35" i="9"/>
  <c r="W34" i="9"/>
  <c r="V34" i="9"/>
  <c r="U34" i="9"/>
  <c r="T34" i="9"/>
  <c r="S34" i="9"/>
  <c r="R34" i="9"/>
  <c r="Q34" i="9"/>
  <c r="P34" i="9"/>
  <c r="O34" i="9"/>
  <c r="N34" i="9"/>
  <c r="M34" i="9"/>
  <c r="L34" i="9"/>
  <c r="W33" i="9"/>
  <c r="V33" i="9"/>
  <c r="U33" i="9"/>
  <c r="T33" i="9"/>
  <c r="S33" i="9"/>
  <c r="R33" i="9"/>
  <c r="Q33" i="9"/>
  <c r="P33" i="9"/>
  <c r="O33" i="9"/>
  <c r="N33" i="9"/>
  <c r="M33" i="9"/>
  <c r="L33" i="9"/>
  <c r="W32" i="9"/>
  <c r="V32" i="9"/>
  <c r="U32" i="9"/>
  <c r="T32" i="9"/>
  <c r="S32" i="9"/>
  <c r="R32" i="9"/>
  <c r="Q32" i="9"/>
  <c r="P32" i="9"/>
  <c r="O32" i="9"/>
  <c r="N32" i="9"/>
  <c r="M32" i="9"/>
  <c r="L32" i="9"/>
  <c r="W31" i="9"/>
  <c r="V31" i="9"/>
  <c r="U31" i="9"/>
  <c r="T31" i="9"/>
  <c r="S31" i="9"/>
  <c r="R31" i="9"/>
  <c r="Q31" i="9"/>
  <c r="P31" i="9"/>
  <c r="O31" i="9"/>
  <c r="N31" i="9"/>
  <c r="M31" i="9"/>
  <c r="L31" i="9"/>
  <c r="W30" i="9"/>
  <c r="V30" i="9"/>
  <c r="U30" i="9"/>
  <c r="T30" i="9"/>
  <c r="S30" i="9"/>
  <c r="R30" i="9"/>
  <c r="Q30" i="9"/>
  <c r="P30" i="9"/>
  <c r="O30" i="9"/>
  <c r="N30" i="9"/>
  <c r="M30" i="9"/>
  <c r="L30" i="9"/>
  <c r="W29" i="9"/>
  <c r="V29" i="9"/>
  <c r="U29" i="9"/>
  <c r="T29" i="9"/>
  <c r="S29" i="9"/>
  <c r="R29" i="9"/>
  <c r="Q29" i="9"/>
  <c r="P29" i="9"/>
  <c r="O29" i="9"/>
  <c r="N29" i="9"/>
  <c r="M29" i="9"/>
  <c r="L29" i="9"/>
  <c r="W28" i="9"/>
  <c r="V28" i="9"/>
  <c r="U28" i="9"/>
  <c r="T28" i="9"/>
  <c r="S28" i="9"/>
  <c r="R28" i="9"/>
  <c r="Q28" i="9"/>
  <c r="P28" i="9"/>
  <c r="O28" i="9"/>
  <c r="N28" i="9"/>
  <c r="M28" i="9"/>
  <c r="L28" i="9"/>
  <c r="W27" i="9"/>
  <c r="V27" i="9"/>
  <c r="U27" i="9"/>
  <c r="T27" i="9"/>
  <c r="S27" i="9"/>
  <c r="R27" i="9"/>
  <c r="Q27" i="9"/>
  <c r="P27" i="9"/>
  <c r="O27" i="9"/>
  <c r="N27" i="9"/>
  <c r="M27" i="9"/>
  <c r="L27" i="9"/>
  <c r="W26" i="9"/>
  <c r="V26" i="9"/>
  <c r="U26" i="9"/>
  <c r="T26" i="9"/>
  <c r="S26" i="9"/>
  <c r="R26" i="9"/>
  <c r="Q26" i="9"/>
  <c r="P26" i="9"/>
  <c r="O26" i="9"/>
  <c r="N26" i="9"/>
  <c r="M26" i="9"/>
  <c r="L26" i="9"/>
  <c r="W25" i="9"/>
  <c r="V25" i="9"/>
  <c r="U25" i="9"/>
  <c r="T25" i="9"/>
  <c r="S25" i="9"/>
  <c r="R25" i="9"/>
  <c r="Q25" i="9"/>
  <c r="P25" i="9"/>
  <c r="O25" i="9"/>
  <c r="N25" i="9"/>
  <c r="M25" i="9"/>
  <c r="L25" i="9"/>
  <c r="W24" i="9"/>
  <c r="V24" i="9"/>
  <c r="U24" i="9"/>
  <c r="T24" i="9"/>
  <c r="S24" i="9"/>
  <c r="R24" i="9"/>
  <c r="Q24" i="9"/>
  <c r="P24" i="9"/>
  <c r="O24" i="9"/>
  <c r="N24" i="9"/>
  <c r="M24" i="9"/>
  <c r="L24" i="9"/>
  <c r="W23" i="9"/>
  <c r="V23" i="9"/>
  <c r="U23" i="9"/>
  <c r="T23" i="9"/>
  <c r="S23" i="9"/>
  <c r="R23" i="9"/>
  <c r="Q23" i="9"/>
  <c r="P23" i="9"/>
  <c r="O23" i="9"/>
  <c r="N23" i="9"/>
  <c r="M23" i="9"/>
  <c r="L23" i="9"/>
  <c r="W22" i="9"/>
  <c r="V22" i="9"/>
  <c r="U22" i="9"/>
  <c r="T22" i="9"/>
  <c r="S22" i="9"/>
  <c r="R22" i="9"/>
  <c r="Q22" i="9"/>
  <c r="P22" i="9"/>
  <c r="O22" i="9"/>
  <c r="N22" i="9"/>
  <c r="M22" i="9"/>
  <c r="L22" i="9"/>
  <c r="W21" i="9"/>
  <c r="V21" i="9"/>
  <c r="U21" i="9"/>
  <c r="T21" i="9"/>
  <c r="S21" i="9"/>
  <c r="R21" i="9"/>
  <c r="Q21" i="9"/>
  <c r="P21" i="9"/>
  <c r="O21" i="9"/>
  <c r="N21" i="9"/>
  <c r="M21" i="9"/>
  <c r="L21" i="9"/>
  <c r="W20" i="9"/>
  <c r="V20" i="9"/>
  <c r="U20" i="9"/>
  <c r="T20" i="9"/>
  <c r="S20" i="9"/>
  <c r="R20" i="9"/>
  <c r="Q20" i="9"/>
  <c r="P20" i="9"/>
  <c r="O20" i="9"/>
  <c r="N20" i="9"/>
  <c r="M20" i="9"/>
  <c r="L20" i="9"/>
  <c r="W19" i="9"/>
  <c r="V19" i="9"/>
  <c r="U19" i="9"/>
  <c r="T19" i="9"/>
  <c r="S19" i="9"/>
  <c r="R19" i="9"/>
  <c r="Q19" i="9"/>
  <c r="P19" i="9"/>
  <c r="O19" i="9"/>
  <c r="N19" i="9"/>
  <c r="M19" i="9"/>
  <c r="L19" i="9"/>
  <c r="W18" i="9"/>
  <c r="V18" i="9"/>
  <c r="U18" i="9"/>
  <c r="T18" i="9"/>
  <c r="S18" i="9"/>
  <c r="R18" i="9"/>
  <c r="Q18" i="9"/>
  <c r="P18" i="9"/>
  <c r="O18" i="9"/>
  <c r="N18" i="9"/>
  <c r="M18" i="9"/>
  <c r="L18" i="9"/>
  <c r="W17" i="9"/>
  <c r="V17" i="9"/>
  <c r="U17" i="9"/>
  <c r="T17" i="9"/>
  <c r="S17" i="9"/>
  <c r="R17" i="9"/>
  <c r="Q17" i="9"/>
  <c r="P17" i="9"/>
  <c r="O17" i="9"/>
  <c r="N17" i="9"/>
  <c r="M17" i="9"/>
  <c r="L17" i="9"/>
  <c r="W16" i="9"/>
  <c r="V16" i="9"/>
  <c r="U16" i="9"/>
  <c r="T16" i="9"/>
  <c r="S16" i="9"/>
  <c r="R16" i="9"/>
  <c r="Q16" i="9"/>
  <c r="P16" i="9"/>
  <c r="O16" i="9"/>
  <c r="N16" i="9"/>
  <c r="M16" i="9"/>
  <c r="L16" i="9"/>
  <c r="W15" i="9"/>
  <c r="V15" i="9"/>
  <c r="U15" i="9"/>
  <c r="T15" i="9"/>
  <c r="S15" i="9"/>
  <c r="R15" i="9"/>
  <c r="Q15" i="9"/>
  <c r="P15" i="9"/>
  <c r="O15" i="9"/>
  <c r="N15" i="9"/>
  <c r="M15" i="9"/>
  <c r="L15" i="9"/>
  <c r="W14" i="9"/>
  <c r="V14" i="9"/>
  <c r="U14" i="9"/>
  <c r="T14" i="9"/>
  <c r="S14" i="9"/>
  <c r="R14" i="9"/>
  <c r="Q14" i="9"/>
  <c r="P14" i="9"/>
  <c r="O14" i="9"/>
  <c r="N14" i="9"/>
  <c r="M14" i="9"/>
  <c r="L14" i="9"/>
  <c r="W13" i="9"/>
  <c r="V13" i="9"/>
  <c r="U13" i="9"/>
  <c r="T13" i="9"/>
  <c r="S13" i="9"/>
  <c r="R13" i="9"/>
  <c r="Q13" i="9"/>
  <c r="P13" i="9"/>
  <c r="O13" i="9"/>
  <c r="N13" i="9"/>
  <c r="M13" i="9"/>
  <c r="L13" i="9"/>
  <c r="W12" i="9"/>
  <c r="V12" i="9"/>
  <c r="U12" i="9"/>
  <c r="T12" i="9"/>
  <c r="S12" i="9"/>
  <c r="R12" i="9"/>
  <c r="Q12" i="9"/>
  <c r="P12" i="9"/>
  <c r="O12" i="9"/>
  <c r="N12" i="9"/>
  <c r="M12" i="9"/>
  <c r="L12" i="9"/>
  <c r="W11" i="9"/>
  <c r="V11" i="9"/>
  <c r="U11" i="9"/>
  <c r="T11" i="9"/>
  <c r="S11" i="9"/>
  <c r="R11" i="9"/>
  <c r="Q11" i="9"/>
  <c r="P11" i="9"/>
  <c r="O11" i="9"/>
  <c r="N11" i="9"/>
  <c r="M11" i="9"/>
  <c r="L11" i="9"/>
  <c r="W10" i="9"/>
  <c r="V10" i="9"/>
  <c r="U10" i="9"/>
  <c r="T10" i="9"/>
  <c r="S10" i="9"/>
  <c r="R10" i="9"/>
  <c r="Q10" i="9"/>
  <c r="P10" i="9"/>
  <c r="O10" i="9"/>
  <c r="N10" i="9"/>
  <c r="M10" i="9"/>
  <c r="L10" i="9"/>
  <c r="W9" i="9"/>
  <c r="V9" i="9"/>
  <c r="U9" i="9"/>
  <c r="T9" i="9"/>
  <c r="S9" i="9"/>
  <c r="R9" i="9"/>
  <c r="Q9" i="9"/>
  <c r="P9" i="9"/>
  <c r="O9" i="9"/>
  <c r="N9" i="9"/>
  <c r="M9" i="9"/>
  <c r="L9" i="9"/>
  <c r="W8" i="9"/>
  <c r="V8" i="9"/>
  <c r="U8" i="9"/>
  <c r="T8" i="9"/>
  <c r="S8" i="9"/>
  <c r="R8" i="9"/>
  <c r="Q8" i="9"/>
  <c r="P8" i="9"/>
  <c r="O8" i="9"/>
  <c r="N8" i="9"/>
  <c r="M8" i="9"/>
  <c r="L8" i="9"/>
  <c r="W7" i="9"/>
  <c r="V7" i="9"/>
  <c r="U7" i="9"/>
  <c r="T7" i="9"/>
  <c r="S7" i="9"/>
  <c r="R7" i="9"/>
  <c r="Q7" i="9"/>
  <c r="P7" i="9"/>
  <c r="O7" i="9"/>
  <c r="N7" i="9"/>
  <c r="M7" i="9"/>
  <c r="L7" i="9"/>
  <c r="W6" i="9"/>
  <c r="V6" i="9"/>
  <c r="U6" i="9"/>
  <c r="T6" i="9"/>
  <c r="S6" i="9"/>
  <c r="R6" i="9"/>
  <c r="Q6" i="9"/>
  <c r="P6" i="9"/>
  <c r="O6" i="9"/>
  <c r="N6" i="9"/>
  <c r="M6" i="9"/>
  <c r="L6" i="9"/>
  <c r="W5" i="9"/>
  <c r="V5" i="9"/>
  <c r="U5" i="9"/>
  <c r="T5" i="9"/>
  <c r="S5" i="9"/>
  <c r="R5" i="9"/>
  <c r="Q5" i="9"/>
  <c r="P5" i="9"/>
  <c r="O5" i="9"/>
  <c r="N5" i="9"/>
  <c r="M5" i="9"/>
  <c r="L5" i="9"/>
  <c r="W4" i="9"/>
  <c r="V4" i="9"/>
  <c r="U4" i="9"/>
  <c r="T4" i="9"/>
  <c r="S4" i="9"/>
  <c r="R4" i="9"/>
  <c r="Q4" i="9"/>
  <c r="P4" i="9"/>
  <c r="O4" i="9"/>
  <c r="N4" i="9"/>
  <c r="M4" i="9"/>
  <c r="L4" i="9"/>
  <c r="W3" i="9"/>
  <c r="V3" i="9"/>
  <c r="U3" i="9"/>
  <c r="T3" i="9"/>
  <c r="S3" i="9"/>
  <c r="R3" i="9"/>
  <c r="Q3" i="9"/>
  <c r="P3" i="9"/>
  <c r="O3" i="9"/>
  <c r="N3" i="9"/>
  <c r="M3" i="9"/>
  <c r="L3" i="9"/>
  <c r="W67" i="10"/>
  <c r="V67" i="10"/>
  <c r="U67" i="10"/>
  <c r="T67" i="10"/>
  <c r="S67" i="10"/>
  <c r="R67" i="10"/>
  <c r="Q67" i="10"/>
  <c r="P67" i="10"/>
  <c r="O67" i="10"/>
  <c r="N67" i="10"/>
  <c r="M67" i="10"/>
  <c r="L67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W60" i="10"/>
  <c r="V60" i="10"/>
  <c r="U60" i="10"/>
  <c r="T60" i="10"/>
  <c r="S60" i="10"/>
  <c r="R60" i="10"/>
  <c r="Q60" i="10"/>
  <c r="P60" i="10"/>
  <c r="O60" i="10"/>
  <c r="N60" i="10"/>
  <c r="M60" i="10"/>
  <c r="L60" i="10"/>
  <c r="W59" i="10"/>
  <c r="V59" i="10"/>
  <c r="U59" i="10"/>
  <c r="T59" i="10"/>
  <c r="S59" i="10"/>
  <c r="R59" i="10"/>
  <c r="Q59" i="10"/>
  <c r="P59" i="10"/>
  <c r="O59" i="10"/>
  <c r="N59" i="10"/>
  <c r="M59" i="10"/>
  <c r="L59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W37" i="10"/>
  <c r="V37" i="10"/>
  <c r="U37" i="10"/>
  <c r="T37" i="10"/>
  <c r="S37" i="10"/>
  <c r="R37" i="10"/>
  <c r="Q37" i="10"/>
  <c r="P37" i="10"/>
  <c r="O37" i="10"/>
  <c r="N37" i="10"/>
  <c r="M37" i="10"/>
  <c r="L37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W9" i="10"/>
  <c r="V9" i="10"/>
  <c r="U9" i="10"/>
  <c r="T9" i="10"/>
  <c r="S9" i="10"/>
  <c r="R9" i="10"/>
  <c r="Q9" i="10"/>
  <c r="P9" i="10"/>
  <c r="O9" i="10"/>
  <c r="N9" i="10"/>
  <c r="M9" i="10"/>
  <c r="L9" i="10"/>
  <c r="W8" i="10"/>
  <c r="V8" i="10"/>
  <c r="U8" i="10"/>
  <c r="T8" i="10"/>
  <c r="S8" i="10"/>
  <c r="R8" i="10"/>
  <c r="Q8" i="10"/>
  <c r="P8" i="10"/>
  <c r="O8" i="10"/>
  <c r="N8" i="10"/>
  <c r="M8" i="10"/>
  <c r="L8" i="10"/>
  <c r="W7" i="10"/>
  <c r="V7" i="10"/>
  <c r="U7" i="10"/>
  <c r="T7" i="10"/>
  <c r="S7" i="10"/>
  <c r="R7" i="10"/>
  <c r="Q7" i="10"/>
  <c r="P7" i="10"/>
  <c r="O7" i="10"/>
  <c r="N7" i="10"/>
  <c r="M7" i="10"/>
  <c r="L7" i="10"/>
  <c r="W6" i="10"/>
  <c r="V6" i="10"/>
  <c r="U6" i="10"/>
  <c r="T6" i="10"/>
  <c r="S6" i="10"/>
  <c r="R6" i="10"/>
  <c r="Q6" i="10"/>
  <c r="P6" i="10"/>
  <c r="O6" i="10"/>
  <c r="N6" i="10"/>
  <c r="M6" i="10"/>
  <c r="L6" i="10"/>
  <c r="W5" i="10"/>
  <c r="V5" i="10"/>
  <c r="U5" i="10"/>
  <c r="T5" i="10"/>
  <c r="S5" i="10"/>
  <c r="R5" i="10"/>
  <c r="Q5" i="10"/>
  <c r="P5" i="10"/>
  <c r="O5" i="10"/>
  <c r="N5" i="10"/>
  <c r="M5" i="10"/>
  <c r="L5" i="10"/>
  <c r="W3" i="10"/>
  <c r="V3" i="10"/>
  <c r="U3" i="10"/>
  <c r="T3" i="10"/>
  <c r="S3" i="10"/>
  <c r="R3" i="10"/>
  <c r="Q3" i="10"/>
  <c r="P3" i="10"/>
  <c r="O3" i="10"/>
  <c r="N3" i="10"/>
  <c r="M3" i="10"/>
  <c r="L3" i="10"/>
  <c r="C67" i="3"/>
  <c r="C68" i="3"/>
  <c r="D68" i="3"/>
  <c r="O67" i="3"/>
  <c r="N67" i="3"/>
  <c r="M67" i="3"/>
  <c r="L67" i="3"/>
  <c r="D67" i="3"/>
  <c r="O66" i="3"/>
  <c r="N66" i="3"/>
  <c r="M66" i="3"/>
  <c r="L66" i="3"/>
  <c r="O65" i="3"/>
  <c r="N65" i="3"/>
  <c r="M65" i="3"/>
  <c r="L65" i="3"/>
  <c r="O64" i="3"/>
  <c r="N64" i="3"/>
  <c r="M64" i="3"/>
  <c r="L64" i="3"/>
  <c r="O63" i="3"/>
  <c r="N63" i="3"/>
  <c r="M63" i="3"/>
  <c r="L63" i="3"/>
  <c r="O62" i="3"/>
  <c r="N62" i="3"/>
  <c r="M62" i="3"/>
  <c r="L62" i="3"/>
  <c r="O61" i="3"/>
  <c r="N61" i="3"/>
  <c r="M61" i="3"/>
  <c r="L61" i="3"/>
  <c r="D61" i="3"/>
  <c r="O60" i="3"/>
  <c r="N60" i="3"/>
  <c r="M60" i="3"/>
  <c r="L60" i="3"/>
  <c r="O59" i="3"/>
  <c r="N59" i="3"/>
  <c r="M59" i="3"/>
  <c r="L59" i="3"/>
  <c r="O58" i="3"/>
  <c r="N58" i="3"/>
  <c r="M58" i="3"/>
  <c r="L58" i="3"/>
  <c r="O57" i="3"/>
  <c r="N57" i="3"/>
  <c r="M57" i="3"/>
  <c r="L57" i="3"/>
  <c r="D57" i="3"/>
  <c r="O56" i="3"/>
  <c r="N56" i="3"/>
  <c r="M56" i="3"/>
  <c r="L56" i="3"/>
  <c r="O55" i="3"/>
  <c r="N55" i="3"/>
  <c r="M55" i="3"/>
  <c r="L55" i="3"/>
  <c r="O54" i="3"/>
  <c r="N54" i="3"/>
  <c r="M54" i="3"/>
  <c r="L54" i="3"/>
  <c r="O53" i="3"/>
  <c r="N53" i="3"/>
  <c r="M53" i="3"/>
  <c r="L53" i="3"/>
  <c r="O52" i="3"/>
  <c r="N52" i="3"/>
  <c r="M52" i="3"/>
  <c r="L52" i="3"/>
  <c r="D52" i="3"/>
  <c r="O51" i="3"/>
  <c r="N51" i="3"/>
  <c r="M51" i="3"/>
  <c r="L51" i="3"/>
  <c r="O50" i="3"/>
  <c r="N50" i="3"/>
  <c r="M50" i="3"/>
  <c r="L50" i="3"/>
  <c r="O49" i="3"/>
  <c r="N49" i="3"/>
  <c r="M49" i="3"/>
  <c r="L49" i="3"/>
  <c r="O48" i="3"/>
  <c r="N48" i="3"/>
  <c r="M48" i="3"/>
  <c r="L48" i="3"/>
  <c r="O47" i="3"/>
  <c r="N47" i="3"/>
  <c r="M47" i="3"/>
  <c r="L47" i="3"/>
  <c r="D47" i="3"/>
  <c r="O46" i="3"/>
  <c r="N46" i="3"/>
  <c r="M46" i="3"/>
  <c r="L46" i="3"/>
  <c r="O45" i="3"/>
  <c r="N45" i="3"/>
  <c r="M45" i="3"/>
  <c r="L45" i="3"/>
  <c r="O44" i="3"/>
  <c r="N44" i="3"/>
  <c r="M44" i="3"/>
  <c r="L44" i="3"/>
  <c r="O43" i="3"/>
  <c r="N43" i="3"/>
  <c r="M43" i="3"/>
  <c r="L43" i="3"/>
  <c r="O42" i="3"/>
  <c r="N42" i="3"/>
  <c r="M42" i="3"/>
  <c r="L42" i="3"/>
  <c r="O41" i="3"/>
  <c r="N41" i="3"/>
  <c r="M41" i="3"/>
  <c r="L41" i="3"/>
  <c r="D41" i="3"/>
  <c r="O40" i="3"/>
  <c r="N40" i="3"/>
  <c r="M40" i="3"/>
  <c r="L40" i="3"/>
  <c r="O39" i="3"/>
  <c r="N39" i="3"/>
  <c r="M39" i="3"/>
  <c r="L39" i="3"/>
  <c r="O38" i="3"/>
  <c r="N38" i="3"/>
  <c r="M38" i="3"/>
  <c r="L38" i="3"/>
  <c r="O37" i="3"/>
  <c r="N37" i="3"/>
  <c r="M37" i="3"/>
  <c r="L37" i="3"/>
  <c r="O36" i="3"/>
  <c r="N36" i="3"/>
  <c r="M36" i="3"/>
  <c r="L36" i="3"/>
  <c r="D36" i="3"/>
  <c r="O35" i="3"/>
  <c r="N35" i="3"/>
  <c r="M35" i="3"/>
  <c r="L35" i="3"/>
  <c r="O34" i="3"/>
  <c r="N34" i="3"/>
  <c r="M34" i="3"/>
  <c r="L34" i="3"/>
  <c r="O33" i="3"/>
  <c r="N33" i="3"/>
  <c r="M33" i="3"/>
  <c r="L33" i="3"/>
  <c r="O32" i="3"/>
  <c r="N32" i="3"/>
  <c r="M32" i="3"/>
  <c r="L32" i="3"/>
  <c r="O31" i="3"/>
  <c r="N31" i="3"/>
  <c r="M31" i="3"/>
  <c r="L31" i="3"/>
  <c r="D31" i="3"/>
  <c r="O30" i="3"/>
  <c r="N30" i="3"/>
  <c r="M30" i="3"/>
  <c r="L30" i="3"/>
  <c r="O29" i="3"/>
  <c r="N29" i="3"/>
  <c r="M29" i="3"/>
  <c r="L29" i="3"/>
  <c r="O28" i="3"/>
  <c r="N28" i="3"/>
  <c r="M28" i="3"/>
  <c r="L28" i="3"/>
  <c r="O27" i="3"/>
  <c r="N27" i="3"/>
  <c r="M27" i="3"/>
  <c r="L27" i="3"/>
  <c r="O26" i="3"/>
  <c r="N26" i="3"/>
  <c r="M26" i="3"/>
  <c r="L26" i="3"/>
  <c r="O25" i="3"/>
  <c r="N25" i="3"/>
  <c r="M25" i="3"/>
  <c r="L25" i="3"/>
  <c r="D25" i="3"/>
  <c r="O24" i="3"/>
  <c r="N24" i="3"/>
  <c r="M24" i="3"/>
  <c r="L24" i="3"/>
  <c r="O23" i="3"/>
  <c r="N23" i="3"/>
  <c r="M23" i="3"/>
  <c r="L23" i="3"/>
  <c r="O22" i="3"/>
  <c r="N22" i="3"/>
  <c r="M22" i="3"/>
  <c r="L22" i="3"/>
  <c r="O21" i="3"/>
  <c r="N21" i="3"/>
  <c r="M21" i="3"/>
  <c r="L21" i="3"/>
  <c r="O20" i="3"/>
  <c r="N20" i="3"/>
  <c r="M20" i="3"/>
  <c r="L20" i="3"/>
  <c r="O19" i="3"/>
  <c r="N19" i="3"/>
  <c r="M19" i="3"/>
  <c r="L19" i="3"/>
  <c r="D19" i="3"/>
  <c r="O18" i="3"/>
  <c r="N18" i="3"/>
  <c r="M18" i="3"/>
  <c r="L18" i="3"/>
  <c r="O17" i="3"/>
  <c r="N17" i="3"/>
  <c r="M17" i="3"/>
  <c r="L17" i="3"/>
  <c r="O16" i="3"/>
  <c r="N16" i="3"/>
  <c r="M16" i="3"/>
  <c r="L16" i="3"/>
  <c r="O15" i="3"/>
  <c r="N15" i="3"/>
  <c r="M15" i="3"/>
  <c r="L15" i="3"/>
  <c r="D15" i="3"/>
  <c r="O14" i="3"/>
  <c r="N14" i="3"/>
  <c r="M14" i="3"/>
  <c r="L14" i="3"/>
  <c r="O13" i="3"/>
  <c r="N13" i="3"/>
  <c r="M13" i="3"/>
  <c r="L13" i="3"/>
  <c r="O12" i="3"/>
  <c r="N12" i="3"/>
  <c r="M12" i="3"/>
  <c r="L12" i="3"/>
  <c r="O11" i="3"/>
  <c r="N11" i="3"/>
  <c r="M11" i="3"/>
  <c r="L11" i="3"/>
  <c r="O10" i="3"/>
  <c r="N10" i="3"/>
  <c r="M10" i="3"/>
  <c r="L10" i="3"/>
  <c r="O9" i="3"/>
  <c r="N9" i="3"/>
  <c r="M9" i="3"/>
  <c r="L9" i="3"/>
  <c r="D9" i="3"/>
  <c r="O8" i="3"/>
  <c r="N8" i="3"/>
  <c r="M8" i="3"/>
  <c r="L8" i="3"/>
  <c r="O7" i="3"/>
  <c r="N7" i="3"/>
  <c r="M7" i="3"/>
  <c r="L7" i="3"/>
  <c r="O6" i="3"/>
  <c r="N6" i="3"/>
  <c r="M6" i="3"/>
  <c r="L6" i="3"/>
  <c r="O5" i="3"/>
  <c r="N5" i="3"/>
  <c r="M5" i="3"/>
  <c r="L5" i="3"/>
  <c r="O4" i="3"/>
  <c r="N4" i="3"/>
  <c r="M4" i="3"/>
  <c r="L4" i="3"/>
  <c r="O3" i="3"/>
  <c r="N3" i="3"/>
  <c r="M3" i="3"/>
  <c r="L3" i="3"/>
  <c r="L162" i="10"/>
  <c r="M162" i="10"/>
  <c r="N162" i="10"/>
  <c r="O162" i="10"/>
  <c r="P162" i="10"/>
  <c r="Q162" i="10"/>
  <c r="R162" i="10"/>
  <c r="S162" i="10"/>
  <c r="T162" i="10"/>
  <c r="U162" i="10"/>
  <c r="V162" i="10"/>
  <c r="W162" i="10"/>
  <c r="K162" i="10"/>
  <c r="K163" i="10"/>
  <c r="W134" i="10"/>
  <c r="V134" i="10"/>
  <c r="U134" i="10"/>
  <c r="T134" i="10"/>
  <c r="Q134" i="10"/>
  <c r="O134" i="10"/>
  <c r="N134" i="10"/>
  <c r="M134" i="10"/>
  <c r="L134" i="10"/>
  <c r="R122" i="10"/>
  <c r="R123" i="10"/>
  <c r="R124" i="10"/>
  <c r="R125" i="10"/>
  <c r="R126" i="10"/>
  <c r="R127" i="10"/>
  <c r="R128" i="10"/>
  <c r="R129" i="10"/>
  <c r="R130" i="10"/>
  <c r="R131" i="10"/>
  <c r="R132" i="10"/>
  <c r="W115" i="10"/>
  <c r="V115" i="10"/>
  <c r="U115" i="10"/>
  <c r="T115" i="10"/>
  <c r="S115" i="10"/>
  <c r="R115" i="10"/>
  <c r="Q115" i="10"/>
  <c r="P115" i="10"/>
  <c r="O115" i="10"/>
  <c r="N115" i="10"/>
  <c r="M115" i="10"/>
  <c r="L115" i="10"/>
  <c r="K115" i="10"/>
  <c r="W100" i="10"/>
  <c r="V100" i="10"/>
  <c r="U100" i="10"/>
  <c r="T100" i="10"/>
  <c r="S100" i="10"/>
  <c r="R100" i="10"/>
  <c r="Q100" i="10"/>
  <c r="P100" i="10"/>
  <c r="O100" i="10"/>
  <c r="N100" i="10"/>
  <c r="M100" i="10"/>
  <c r="L100" i="10"/>
  <c r="K100" i="10"/>
  <c r="W89" i="10"/>
  <c r="V89" i="10"/>
  <c r="U89" i="10"/>
  <c r="T89" i="10"/>
  <c r="S89" i="10"/>
  <c r="R89" i="10"/>
  <c r="Q89" i="10"/>
  <c r="P89" i="10"/>
  <c r="O89" i="10"/>
  <c r="N89" i="10"/>
  <c r="M89" i="10"/>
  <c r="L89" i="10"/>
  <c r="K89" i="10"/>
  <c r="W4" i="10"/>
  <c r="W70" i="10"/>
  <c r="L4" i="10"/>
  <c r="L70" i="10"/>
  <c r="M4" i="10"/>
  <c r="M70" i="10"/>
  <c r="N4" i="10"/>
  <c r="N70" i="10"/>
  <c r="O4" i="10"/>
  <c r="O70" i="10"/>
  <c r="P4" i="10"/>
  <c r="P70" i="10"/>
  <c r="Q4" i="10"/>
  <c r="Q70" i="10"/>
  <c r="R4" i="10"/>
  <c r="R70" i="10"/>
  <c r="S4" i="10"/>
  <c r="S70" i="10"/>
  <c r="K70" i="10"/>
  <c r="W75" i="10"/>
  <c r="V4" i="10"/>
  <c r="V70" i="10"/>
  <c r="V75" i="10"/>
  <c r="U4" i="10"/>
  <c r="U70" i="10"/>
  <c r="U75" i="10"/>
  <c r="T4" i="10"/>
  <c r="T70" i="10"/>
  <c r="T75" i="10"/>
  <c r="S75" i="10"/>
  <c r="R75" i="10"/>
  <c r="Q75" i="10"/>
  <c r="P75" i="10"/>
  <c r="O75" i="10"/>
  <c r="N75" i="10"/>
  <c r="M75" i="10"/>
  <c r="L75" i="10"/>
  <c r="W73" i="10"/>
  <c r="V73" i="10"/>
  <c r="U73" i="10"/>
  <c r="T73" i="10"/>
  <c r="S73" i="10"/>
  <c r="R73" i="10"/>
  <c r="Q73" i="10"/>
  <c r="P73" i="10"/>
  <c r="O73" i="10"/>
  <c r="N73" i="10"/>
  <c r="M73" i="10"/>
  <c r="L73" i="10"/>
  <c r="K73" i="10"/>
  <c r="W72" i="10"/>
  <c r="V72" i="10"/>
  <c r="U72" i="10"/>
  <c r="T72" i="10"/>
  <c r="S72" i="10"/>
  <c r="R72" i="10"/>
  <c r="Q72" i="10"/>
  <c r="P72" i="10"/>
  <c r="O72" i="10"/>
  <c r="N72" i="10"/>
  <c r="M72" i="10"/>
  <c r="L72" i="10"/>
  <c r="K72" i="10"/>
  <c r="W71" i="10"/>
  <c r="V71" i="10"/>
  <c r="U71" i="10"/>
  <c r="T71" i="10"/>
  <c r="S71" i="10"/>
  <c r="R71" i="10"/>
  <c r="Q71" i="10"/>
  <c r="P71" i="10"/>
  <c r="O71" i="10"/>
  <c r="N71" i="10"/>
  <c r="M71" i="10"/>
  <c r="L71" i="10"/>
  <c r="K71" i="10"/>
  <c r="L162" i="9"/>
  <c r="M162" i="9"/>
  <c r="N162" i="9"/>
  <c r="O162" i="9"/>
  <c r="P162" i="9"/>
  <c r="Q162" i="9"/>
  <c r="R162" i="9"/>
  <c r="S162" i="9"/>
  <c r="T162" i="9"/>
  <c r="U162" i="9"/>
  <c r="V162" i="9"/>
  <c r="W162" i="9"/>
  <c r="K162" i="9"/>
  <c r="K163" i="9"/>
  <c r="W134" i="9"/>
  <c r="V134" i="9"/>
  <c r="U134" i="9"/>
  <c r="T134" i="9"/>
  <c r="Q134" i="9"/>
  <c r="O134" i="9"/>
  <c r="N134" i="9"/>
  <c r="M134" i="9"/>
  <c r="L134" i="9"/>
  <c r="R122" i="9"/>
  <c r="R123" i="9"/>
  <c r="R124" i="9"/>
  <c r="R125" i="9"/>
  <c r="R126" i="9"/>
  <c r="R127" i="9"/>
  <c r="R128" i="9"/>
  <c r="R129" i="9"/>
  <c r="R130" i="9"/>
  <c r="R131" i="9"/>
  <c r="R132" i="9"/>
  <c r="W115" i="9"/>
  <c r="V115" i="9"/>
  <c r="U115" i="9"/>
  <c r="T115" i="9"/>
  <c r="S115" i="9"/>
  <c r="R115" i="9"/>
  <c r="Q115" i="9"/>
  <c r="P115" i="9"/>
  <c r="O115" i="9"/>
  <c r="N115" i="9"/>
  <c r="M115" i="9"/>
  <c r="L115" i="9"/>
  <c r="K115" i="9"/>
  <c r="W100" i="9"/>
  <c r="V100" i="9"/>
  <c r="U100" i="9"/>
  <c r="T100" i="9"/>
  <c r="S100" i="9"/>
  <c r="R100" i="9"/>
  <c r="Q100" i="9"/>
  <c r="P100" i="9"/>
  <c r="O100" i="9"/>
  <c r="N100" i="9"/>
  <c r="M100" i="9"/>
  <c r="L100" i="9"/>
  <c r="K100" i="9"/>
  <c r="W89" i="9"/>
  <c r="V89" i="9"/>
  <c r="U89" i="9"/>
  <c r="T89" i="9"/>
  <c r="S89" i="9"/>
  <c r="R89" i="9"/>
  <c r="Q89" i="9"/>
  <c r="P89" i="9"/>
  <c r="O89" i="9"/>
  <c r="N89" i="9"/>
  <c r="M89" i="9"/>
  <c r="L89" i="9"/>
  <c r="K89" i="9"/>
  <c r="L70" i="9"/>
  <c r="M70" i="9"/>
  <c r="N70" i="9"/>
  <c r="O70" i="9"/>
  <c r="P70" i="9"/>
  <c r="Q70" i="9"/>
  <c r="R70" i="9"/>
  <c r="S70" i="9"/>
  <c r="K70" i="9"/>
  <c r="W70" i="9"/>
  <c r="W75" i="9"/>
  <c r="V70" i="9"/>
  <c r="V75" i="9"/>
  <c r="U70" i="9"/>
  <c r="U75" i="9"/>
  <c r="T70" i="9"/>
  <c r="T75" i="9"/>
  <c r="S75" i="9"/>
  <c r="R75" i="9"/>
  <c r="Q75" i="9"/>
  <c r="P75" i="9"/>
  <c r="O75" i="9"/>
  <c r="N75" i="9"/>
  <c r="M75" i="9"/>
  <c r="L75" i="9"/>
  <c r="W73" i="9"/>
  <c r="V73" i="9"/>
  <c r="U73" i="9"/>
  <c r="T73" i="9"/>
  <c r="S73" i="9"/>
  <c r="R73" i="9"/>
  <c r="Q73" i="9"/>
  <c r="P73" i="9"/>
  <c r="O73" i="9"/>
  <c r="N73" i="9"/>
  <c r="M73" i="9"/>
  <c r="L73" i="9"/>
  <c r="K73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L162" i="8"/>
  <c r="M162" i="8"/>
  <c r="N162" i="8"/>
  <c r="O162" i="8"/>
  <c r="P162" i="8"/>
  <c r="Q162" i="8"/>
  <c r="R162" i="8"/>
  <c r="S162" i="8"/>
  <c r="T162" i="8"/>
  <c r="U162" i="8"/>
  <c r="V162" i="8"/>
  <c r="W162" i="8"/>
  <c r="X162" i="8"/>
  <c r="Y162" i="8"/>
  <c r="Z162" i="8"/>
  <c r="AA162" i="8"/>
  <c r="K162" i="8"/>
  <c r="K163" i="8"/>
  <c r="Y134" i="8"/>
  <c r="W134" i="8"/>
  <c r="V134" i="8"/>
  <c r="U134" i="8"/>
  <c r="T134" i="8"/>
  <c r="Q134" i="8"/>
  <c r="O134" i="8"/>
  <c r="N134" i="8"/>
  <c r="M134" i="8"/>
  <c r="L134" i="8"/>
  <c r="Z122" i="8"/>
  <c r="Z123" i="8"/>
  <c r="Z124" i="8"/>
  <c r="Z125" i="8"/>
  <c r="Z126" i="8"/>
  <c r="Z127" i="8"/>
  <c r="Z128" i="8"/>
  <c r="Z129" i="8"/>
  <c r="Z130" i="8"/>
  <c r="Z131" i="8"/>
  <c r="Z132" i="8"/>
  <c r="R122" i="8"/>
  <c r="R123" i="8"/>
  <c r="R124" i="8"/>
  <c r="R125" i="8"/>
  <c r="R126" i="8"/>
  <c r="R127" i="8"/>
  <c r="R128" i="8"/>
  <c r="R129" i="8"/>
  <c r="R130" i="8"/>
  <c r="R131" i="8"/>
  <c r="R132" i="8"/>
  <c r="AA115" i="8"/>
  <c r="Z115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AA100" i="8"/>
  <c r="Z100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AA89" i="8"/>
  <c r="Z89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AA70" i="8"/>
  <c r="L70" i="8"/>
  <c r="M70" i="8"/>
  <c r="N70" i="8"/>
  <c r="O70" i="8"/>
  <c r="P70" i="8"/>
  <c r="Q70" i="8"/>
  <c r="R70" i="8"/>
  <c r="S70" i="8"/>
  <c r="K70" i="8"/>
  <c r="AA75" i="8"/>
  <c r="Z70" i="8"/>
  <c r="Z75" i="8"/>
  <c r="Y70" i="8"/>
  <c r="Y75" i="8"/>
  <c r="X70" i="8"/>
  <c r="X75" i="8"/>
  <c r="W70" i="8"/>
  <c r="W75" i="8"/>
  <c r="V70" i="8"/>
  <c r="V75" i="8"/>
  <c r="U70" i="8"/>
  <c r="U75" i="8"/>
  <c r="T70" i="8"/>
  <c r="T75" i="8"/>
  <c r="S75" i="8"/>
  <c r="R75" i="8"/>
  <c r="Q75" i="8"/>
  <c r="P75" i="8"/>
  <c r="O75" i="8"/>
  <c r="N75" i="8"/>
  <c r="M75" i="8"/>
  <c r="L75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AA162" i="7"/>
  <c r="Z162" i="7"/>
  <c r="Y162" i="7"/>
  <c r="X162" i="7"/>
  <c r="W162" i="7"/>
  <c r="V162" i="7"/>
  <c r="U162" i="7"/>
  <c r="T162" i="7"/>
  <c r="Y134" i="7"/>
  <c r="W134" i="7"/>
  <c r="V134" i="7"/>
  <c r="U134" i="7"/>
  <c r="T134" i="7"/>
  <c r="Z122" i="7"/>
  <c r="Z123" i="7"/>
  <c r="Z124" i="7"/>
  <c r="Z125" i="7"/>
  <c r="Z126" i="7"/>
  <c r="Z127" i="7"/>
  <c r="Z128" i="7"/>
  <c r="Z129" i="7"/>
  <c r="Z130" i="7"/>
  <c r="Z131" i="7"/>
  <c r="Z132" i="7"/>
  <c r="AA115" i="7"/>
  <c r="Z115" i="7"/>
  <c r="Y115" i="7"/>
  <c r="X115" i="7"/>
  <c r="W115" i="7"/>
  <c r="V115" i="7"/>
  <c r="U115" i="7"/>
  <c r="T115" i="7"/>
  <c r="AA100" i="7"/>
  <c r="Z100" i="7"/>
  <c r="Y100" i="7"/>
  <c r="X100" i="7"/>
  <c r="W100" i="7"/>
  <c r="V100" i="7"/>
  <c r="U100" i="7"/>
  <c r="T100" i="7"/>
  <c r="AA89" i="7"/>
  <c r="Z89" i="7"/>
  <c r="Y89" i="7"/>
  <c r="X89" i="7"/>
  <c r="W89" i="7"/>
  <c r="V89" i="7"/>
  <c r="U89" i="7"/>
  <c r="T89" i="7"/>
  <c r="AA67" i="7"/>
  <c r="AA70" i="7"/>
  <c r="L67" i="7"/>
  <c r="L70" i="7"/>
  <c r="M67" i="7"/>
  <c r="M70" i="7"/>
  <c r="N67" i="7"/>
  <c r="N70" i="7"/>
  <c r="O67" i="7"/>
  <c r="O70" i="7"/>
  <c r="P67" i="7"/>
  <c r="P70" i="7"/>
  <c r="Q67" i="7"/>
  <c r="Q70" i="7"/>
  <c r="R67" i="7"/>
  <c r="R70" i="7"/>
  <c r="S67" i="7"/>
  <c r="S70" i="7"/>
  <c r="K70" i="7"/>
  <c r="AA75" i="7"/>
  <c r="Z67" i="7"/>
  <c r="Z70" i="7"/>
  <c r="Z75" i="7"/>
  <c r="Y67" i="7"/>
  <c r="Y70" i="7"/>
  <c r="Y75" i="7"/>
  <c r="X67" i="7"/>
  <c r="X70" i="7"/>
  <c r="X75" i="7"/>
  <c r="W67" i="7"/>
  <c r="W70" i="7"/>
  <c r="W75" i="7"/>
  <c r="V67" i="7"/>
  <c r="V70" i="7"/>
  <c r="V75" i="7"/>
  <c r="U67" i="7"/>
  <c r="U70" i="7"/>
  <c r="U75" i="7"/>
  <c r="T67" i="7"/>
  <c r="T70" i="7"/>
  <c r="T75" i="7"/>
  <c r="AA73" i="7"/>
  <c r="Z73" i="7"/>
  <c r="Y73" i="7"/>
  <c r="X73" i="7"/>
  <c r="W73" i="7"/>
  <c r="V73" i="7"/>
  <c r="U73" i="7"/>
  <c r="T73" i="7"/>
  <c r="AA72" i="7"/>
  <c r="Z72" i="7"/>
  <c r="Y72" i="7"/>
  <c r="X72" i="7"/>
  <c r="W72" i="7"/>
  <c r="V72" i="7"/>
  <c r="U72" i="7"/>
  <c r="T72" i="7"/>
  <c r="AA71" i="7"/>
  <c r="Z71" i="7"/>
  <c r="Y71" i="7"/>
  <c r="X71" i="7"/>
  <c r="W71" i="7"/>
  <c r="V71" i="7"/>
  <c r="U71" i="7"/>
  <c r="T71" i="7"/>
  <c r="L162" i="7"/>
  <c r="M162" i="7"/>
  <c r="N162" i="7"/>
  <c r="O162" i="7"/>
  <c r="P162" i="7"/>
  <c r="Q162" i="7"/>
  <c r="R162" i="7"/>
  <c r="S162" i="7"/>
  <c r="K162" i="7"/>
  <c r="K163" i="7"/>
  <c r="Q134" i="7"/>
  <c r="O134" i="7"/>
  <c r="N134" i="7"/>
  <c r="M134" i="7"/>
  <c r="L134" i="7"/>
  <c r="R122" i="7"/>
  <c r="R123" i="7"/>
  <c r="R124" i="7"/>
  <c r="R125" i="7"/>
  <c r="R126" i="7"/>
  <c r="R127" i="7"/>
  <c r="R128" i="7"/>
  <c r="R129" i="7"/>
  <c r="R130" i="7"/>
  <c r="R131" i="7"/>
  <c r="R132" i="7"/>
  <c r="S115" i="7"/>
  <c r="R115" i="7"/>
  <c r="Q115" i="7"/>
  <c r="P115" i="7"/>
  <c r="O115" i="7"/>
  <c r="N115" i="7"/>
  <c r="M115" i="7"/>
  <c r="L115" i="7"/>
  <c r="K115" i="7"/>
  <c r="S100" i="7"/>
  <c r="R100" i="7"/>
  <c r="Q100" i="7"/>
  <c r="P100" i="7"/>
  <c r="O100" i="7"/>
  <c r="N100" i="7"/>
  <c r="M100" i="7"/>
  <c r="L100" i="7"/>
  <c r="K100" i="7"/>
  <c r="S89" i="7"/>
  <c r="R89" i="7"/>
  <c r="Q89" i="7"/>
  <c r="P89" i="7"/>
  <c r="O89" i="7"/>
  <c r="N89" i="7"/>
  <c r="M89" i="7"/>
  <c r="L89" i="7"/>
  <c r="K89" i="7"/>
  <c r="S75" i="7"/>
  <c r="R75" i="7"/>
  <c r="Q75" i="7"/>
  <c r="P75" i="7"/>
  <c r="O75" i="7"/>
  <c r="N75" i="7"/>
  <c r="M75" i="7"/>
  <c r="L75" i="7"/>
  <c r="S73" i="7"/>
  <c r="R73" i="7"/>
  <c r="Q73" i="7"/>
  <c r="P73" i="7"/>
  <c r="O73" i="7"/>
  <c r="N73" i="7"/>
  <c r="M73" i="7"/>
  <c r="L73" i="7"/>
  <c r="K73" i="7"/>
  <c r="S72" i="7"/>
  <c r="R72" i="7"/>
  <c r="Q72" i="7"/>
  <c r="P72" i="7"/>
  <c r="O72" i="7"/>
  <c r="N72" i="7"/>
  <c r="M72" i="7"/>
  <c r="L72" i="7"/>
  <c r="K72" i="7"/>
  <c r="S71" i="7"/>
  <c r="R71" i="7"/>
  <c r="Q71" i="7"/>
  <c r="P71" i="7"/>
  <c r="O71" i="7"/>
  <c r="N71" i="7"/>
  <c r="M71" i="7"/>
  <c r="L71" i="7"/>
  <c r="K71" i="7"/>
  <c r="Q41" i="6"/>
  <c r="L162" i="6"/>
  <c r="M162" i="6"/>
  <c r="N162" i="6"/>
  <c r="O162" i="6"/>
  <c r="P162" i="6"/>
  <c r="Q162" i="6"/>
  <c r="R162" i="6"/>
  <c r="S162" i="6"/>
  <c r="K162" i="6"/>
  <c r="K163" i="6"/>
  <c r="U160" i="6"/>
  <c r="U159" i="6"/>
  <c r="U158" i="6"/>
  <c r="U157" i="6"/>
  <c r="U156" i="6"/>
  <c r="U155" i="6"/>
  <c r="U154" i="6"/>
  <c r="U153" i="6"/>
  <c r="W152" i="6"/>
  <c r="V152" i="6"/>
  <c r="U152" i="6"/>
  <c r="W151" i="6"/>
  <c r="V151" i="6"/>
  <c r="U151" i="6"/>
  <c r="W150" i="6"/>
  <c r="V150" i="6"/>
  <c r="U150" i="6"/>
  <c r="W149" i="6"/>
  <c r="V149" i="6"/>
  <c r="U149" i="6"/>
  <c r="Q134" i="6"/>
  <c r="O134" i="6"/>
  <c r="N134" i="6"/>
  <c r="M134" i="6"/>
  <c r="L134" i="6"/>
  <c r="R122" i="6"/>
  <c r="R123" i="6"/>
  <c r="R124" i="6"/>
  <c r="R125" i="6"/>
  <c r="R126" i="6"/>
  <c r="R127" i="6"/>
  <c r="R128" i="6"/>
  <c r="R129" i="6"/>
  <c r="R130" i="6"/>
  <c r="R131" i="6"/>
  <c r="R132" i="6"/>
  <c r="AA115" i="6"/>
  <c r="Z115" i="6"/>
  <c r="Y115" i="6"/>
  <c r="X115" i="6"/>
  <c r="W115" i="6"/>
  <c r="V115" i="6"/>
  <c r="S115" i="6"/>
  <c r="R115" i="6"/>
  <c r="Q115" i="6"/>
  <c r="P115" i="6"/>
  <c r="O115" i="6"/>
  <c r="N115" i="6"/>
  <c r="M115" i="6"/>
  <c r="L115" i="6"/>
  <c r="K115" i="6"/>
  <c r="W100" i="6"/>
  <c r="V100" i="6"/>
  <c r="S100" i="6"/>
  <c r="R100" i="6"/>
  <c r="Q100" i="6"/>
  <c r="P100" i="6"/>
  <c r="O100" i="6"/>
  <c r="N100" i="6"/>
  <c r="M100" i="6"/>
  <c r="L100" i="6"/>
  <c r="K100" i="6"/>
  <c r="S89" i="6"/>
  <c r="R89" i="6"/>
  <c r="Q89" i="6"/>
  <c r="P89" i="6"/>
  <c r="O89" i="6"/>
  <c r="N89" i="6"/>
  <c r="M89" i="6"/>
  <c r="L89" i="6"/>
  <c r="K89" i="6"/>
  <c r="S4" i="6"/>
  <c r="S5" i="6"/>
  <c r="S7" i="6"/>
  <c r="S9" i="6"/>
  <c r="S10" i="6"/>
  <c r="S11" i="6"/>
  <c r="S12" i="6"/>
  <c r="S13" i="6"/>
  <c r="S14" i="6"/>
  <c r="S15" i="6"/>
  <c r="S16" i="6"/>
  <c r="S17" i="6"/>
  <c r="S18" i="6"/>
  <c r="S19" i="6"/>
  <c r="S20" i="6"/>
  <c r="S22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40" i="6"/>
  <c r="S41" i="6"/>
  <c r="S42" i="6"/>
  <c r="S43" i="6"/>
  <c r="S44" i="6"/>
  <c r="S45" i="6"/>
  <c r="S46" i="6"/>
  <c r="S47" i="6"/>
  <c r="S48" i="6"/>
  <c r="S49" i="6"/>
  <c r="S50" i="6"/>
  <c r="S51" i="6"/>
  <c r="S54" i="6"/>
  <c r="S55" i="6"/>
  <c r="S56" i="6"/>
  <c r="S57" i="6"/>
  <c r="S58" i="6"/>
  <c r="S59" i="6"/>
  <c r="S60" i="6"/>
  <c r="S61" i="6"/>
  <c r="S62" i="6"/>
  <c r="S63" i="6"/>
  <c r="S64" i="6"/>
  <c r="S67" i="6"/>
  <c r="S70" i="6"/>
  <c r="L4" i="6"/>
  <c r="L5" i="6"/>
  <c r="L7" i="6"/>
  <c r="L9" i="6"/>
  <c r="L10" i="6"/>
  <c r="L11" i="6"/>
  <c r="L12" i="6"/>
  <c r="L13" i="6"/>
  <c r="L14" i="6"/>
  <c r="L15" i="6"/>
  <c r="L16" i="6"/>
  <c r="L17" i="6"/>
  <c r="L18" i="6"/>
  <c r="L19" i="6"/>
  <c r="L20" i="6"/>
  <c r="L22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40" i="6"/>
  <c r="L41" i="6"/>
  <c r="L42" i="6"/>
  <c r="L43" i="6"/>
  <c r="L44" i="6"/>
  <c r="L45" i="6"/>
  <c r="L46" i="6"/>
  <c r="L47" i="6"/>
  <c r="L48" i="6"/>
  <c r="L49" i="6"/>
  <c r="L50" i="6"/>
  <c r="L51" i="6"/>
  <c r="L54" i="6"/>
  <c r="L55" i="6"/>
  <c r="L56" i="6"/>
  <c r="L57" i="6"/>
  <c r="L58" i="6"/>
  <c r="L59" i="6"/>
  <c r="L60" i="6"/>
  <c r="L61" i="6"/>
  <c r="L62" i="6"/>
  <c r="L63" i="6"/>
  <c r="L64" i="6"/>
  <c r="L67" i="6"/>
  <c r="L70" i="6"/>
  <c r="M4" i="6"/>
  <c r="M5" i="6"/>
  <c r="M7" i="6"/>
  <c r="M9" i="6"/>
  <c r="M10" i="6"/>
  <c r="M11" i="6"/>
  <c r="M12" i="6"/>
  <c r="M13" i="6"/>
  <c r="M14" i="6"/>
  <c r="M15" i="6"/>
  <c r="M16" i="6"/>
  <c r="M17" i="6"/>
  <c r="M18" i="6"/>
  <c r="M19" i="6"/>
  <c r="M20" i="6"/>
  <c r="M22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40" i="6"/>
  <c r="M41" i="6"/>
  <c r="M42" i="6"/>
  <c r="M43" i="6"/>
  <c r="M44" i="6"/>
  <c r="M45" i="6"/>
  <c r="M46" i="6"/>
  <c r="M47" i="6"/>
  <c r="M48" i="6"/>
  <c r="M49" i="6"/>
  <c r="M50" i="6"/>
  <c r="M51" i="6"/>
  <c r="M54" i="6"/>
  <c r="M55" i="6"/>
  <c r="M56" i="6"/>
  <c r="M57" i="6"/>
  <c r="M58" i="6"/>
  <c r="M59" i="6"/>
  <c r="M60" i="6"/>
  <c r="M61" i="6"/>
  <c r="M62" i="6"/>
  <c r="M63" i="6"/>
  <c r="M64" i="6"/>
  <c r="M67" i="6"/>
  <c r="M70" i="6"/>
  <c r="N4" i="6"/>
  <c r="N5" i="6"/>
  <c r="N7" i="6"/>
  <c r="N9" i="6"/>
  <c r="N10" i="6"/>
  <c r="N11" i="6"/>
  <c r="N12" i="6"/>
  <c r="N13" i="6"/>
  <c r="N14" i="6"/>
  <c r="N15" i="6"/>
  <c r="N16" i="6"/>
  <c r="N17" i="6"/>
  <c r="N18" i="6"/>
  <c r="N19" i="6"/>
  <c r="N20" i="6"/>
  <c r="N22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40" i="6"/>
  <c r="N41" i="6"/>
  <c r="N42" i="6"/>
  <c r="N43" i="6"/>
  <c r="N44" i="6"/>
  <c r="N45" i="6"/>
  <c r="N46" i="6"/>
  <c r="N47" i="6"/>
  <c r="N48" i="6"/>
  <c r="N49" i="6"/>
  <c r="N50" i="6"/>
  <c r="N51" i="6"/>
  <c r="N54" i="6"/>
  <c r="N55" i="6"/>
  <c r="N56" i="6"/>
  <c r="N57" i="6"/>
  <c r="N58" i="6"/>
  <c r="N59" i="6"/>
  <c r="N60" i="6"/>
  <c r="N61" i="6"/>
  <c r="N62" i="6"/>
  <c r="N63" i="6"/>
  <c r="N64" i="6"/>
  <c r="N67" i="6"/>
  <c r="N70" i="6"/>
  <c r="O4" i="6"/>
  <c r="O5" i="6"/>
  <c r="O7" i="6"/>
  <c r="O9" i="6"/>
  <c r="O10" i="6"/>
  <c r="O11" i="6"/>
  <c r="O12" i="6"/>
  <c r="O13" i="6"/>
  <c r="O14" i="6"/>
  <c r="O15" i="6"/>
  <c r="O16" i="6"/>
  <c r="O17" i="6"/>
  <c r="O18" i="6"/>
  <c r="O19" i="6"/>
  <c r="O20" i="6"/>
  <c r="O22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40" i="6"/>
  <c r="O41" i="6"/>
  <c r="O42" i="6"/>
  <c r="O43" i="6"/>
  <c r="O44" i="6"/>
  <c r="O45" i="6"/>
  <c r="O46" i="6"/>
  <c r="O47" i="6"/>
  <c r="O48" i="6"/>
  <c r="O49" i="6"/>
  <c r="O50" i="6"/>
  <c r="O51" i="6"/>
  <c r="O54" i="6"/>
  <c r="O55" i="6"/>
  <c r="O56" i="6"/>
  <c r="O57" i="6"/>
  <c r="O58" i="6"/>
  <c r="O59" i="6"/>
  <c r="O60" i="6"/>
  <c r="O61" i="6"/>
  <c r="O62" i="6"/>
  <c r="O63" i="6"/>
  <c r="O64" i="6"/>
  <c r="O67" i="6"/>
  <c r="O70" i="6"/>
  <c r="P4" i="6"/>
  <c r="P5" i="6"/>
  <c r="P7" i="6"/>
  <c r="P9" i="6"/>
  <c r="P10" i="6"/>
  <c r="P11" i="6"/>
  <c r="P12" i="6"/>
  <c r="P13" i="6"/>
  <c r="P14" i="6"/>
  <c r="P15" i="6"/>
  <c r="P16" i="6"/>
  <c r="P17" i="6"/>
  <c r="P18" i="6"/>
  <c r="P19" i="6"/>
  <c r="P20" i="6"/>
  <c r="P22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40" i="6"/>
  <c r="P41" i="6"/>
  <c r="P42" i="6"/>
  <c r="P43" i="6"/>
  <c r="P44" i="6"/>
  <c r="P45" i="6"/>
  <c r="P46" i="6"/>
  <c r="P47" i="6"/>
  <c r="P48" i="6"/>
  <c r="P49" i="6"/>
  <c r="P50" i="6"/>
  <c r="P51" i="6"/>
  <c r="P54" i="6"/>
  <c r="P55" i="6"/>
  <c r="P56" i="6"/>
  <c r="P57" i="6"/>
  <c r="P58" i="6"/>
  <c r="P59" i="6"/>
  <c r="P60" i="6"/>
  <c r="P61" i="6"/>
  <c r="P62" i="6"/>
  <c r="P63" i="6"/>
  <c r="P64" i="6"/>
  <c r="P67" i="6"/>
  <c r="P70" i="6"/>
  <c r="Q4" i="6"/>
  <c r="Q5" i="6"/>
  <c r="Q7" i="6"/>
  <c r="Q9" i="6"/>
  <c r="Q10" i="6"/>
  <c r="Q11" i="6"/>
  <c r="Q12" i="6"/>
  <c r="Q13" i="6"/>
  <c r="Q14" i="6"/>
  <c r="Q15" i="6"/>
  <c r="Q16" i="6"/>
  <c r="Q17" i="6"/>
  <c r="Q18" i="6"/>
  <c r="Q19" i="6"/>
  <c r="Q20" i="6"/>
  <c r="Q22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40" i="6"/>
  <c r="Q42" i="6"/>
  <c r="Q43" i="6"/>
  <c r="Q44" i="6"/>
  <c r="Q45" i="6"/>
  <c r="Q46" i="6"/>
  <c r="Q47" i="6"/>
  <c r="Q48" i="6"/>
  <c r="Q49" i="6"/>
  <c r="Q50" i="6"/>
  <c r="Q51" i="6"/>
  <c r="Q54" i="6"/>
  <c r="Q55" i="6"/>
  <c r="Q56" i="6"/>
  <c r="Q57" i="6"/>
  <c r="Q58" i="6"/>
  <c r="Q59" i="6"/>
  <c r="Q60" i="6"/>
  <c r="Q61" i="6"/>
  <c r="Q62" i="6"/>
  <c r="Q63" i="6"/>
  <c r="Q64" i="6"/>
  <c r="Q67" i="6"/>
  <c r="Q70" i="6"/>
  <c r="R4" i="6"/>
  <c r="R5" i="6"/>
  <c r="R7" i="6"/>
  <c r="R9" i="6"/>
  <c r="R10" i="6"/>
  <c r="R11" i="6"/>
  <c r="R12" i="6"/>
  <c r="R13" i="6"/>
  <c r="R14" i="6"/>
  <c r="R15" i="6"/>
  <c r="R16" i="6"/>
  <c r="R17" i="6"/>
  <c r="R18" i="6"/>
  <c r="R19" i="6"/>
  <c r="R20" i="6"/>
  <c r="R22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40" i="6"/>
  <c r="R41" i="6"/>
  <c r="R42" i="6"/>
  <c r="R43" i="6"/>
  <c r="R44" i="6"/>
  <c r="R45" i="6"/>
  <c r="R46" i="6"/>
  <c r="R47" i="6"/>
  <c r="R48" i="6"/>
  <c r="R49" i="6"/>
  <c r="R50" i="6"/>
  <c r="R51" i="6"/>
  <c r="R54" i="6"/>
  <c r="R55" i="6"/>
  <c r="R56" i="6"/>
  <c r="R57" i="6"/>
  <c r="R58" i="6"/>
  <c r="R59" i="6"/>
  <c r="R60" i="6"/>
  <c r="R61" i="6"/>
  <c r="R62" i="6"/>
  <c r="R63" i="6"/>
  <c r="R64" i="6"/>
  <c r="R67" i="6"/>
  <c r="R70" i="6"/>
  <c r="K70" i="6"/>
  <c r="S75" i="6"/>
  <c r="R75" i="6"/>
  <c r="Q75" i="6"/>
  <c r="P75" i="6"/>
  <c r="O75" i="6"/>
  <c r="N75" i="6"/>
  <c r="M75" i="6"/>
  <c r="L75" i="6"/>
  <c r="S73" i="6"/>
  <c r="R73" i="6"/>
  <c r="Q73" i="6"/>
  <c r="P73" i="6"/>
  <c r="O73" i="6"/>
  <c r="N73" i="6"/>
  <c r="M73" i="6"/>
  <c r="L73" i="6"/>
  <c r="K73" i="6"/>
  <c r="S72" i="6"/>
  <c r="R72" i="6"/>
  <c r="Q72" i="6"/>
  <c r="P72" i="6"/>
  <c r="O72" i="6"/>
  <c r="N72" i="6"/>
  <c r="M72" i="6"/>
  <c r="L72" i="6"/>
  <c r="K72" i="6"/>
  <c r="S71" i="6"/>
  <c r="R71" i="6"/>
  <c r="Q71" i="6"/>
  <c r="P71" i="6"/>
  <c r="O71" i="6"/>
  <c r="N71" i="6"/>
  <c r="M71" i="6"/>
  <c r="L71" i="6"/>
  <c r="K71" i="6"/>
  <c r="D70" i="3"/>
  <c r="P67" i="1"/>
  <c r="P64" i="1"/>
  <c r="P63" i="1"/>
  <c r="P62" i="1"/>
  <c r="P61" i="1"/>
  <c r="P60" i="1"/>
  <c r="P59" i="1"/>
  <c r="P58" i="1"/>
  <c r="P57" i="1"/>
  <c r="P56" i="1"/>
  <c r="P55" i="1"/>
  <c r="P54" i="1"/>
  <c r="P51" i="1"/>
  <c r="P50" i="1"/>
  <c r="P49" i="1"/>
  <c r="P47" i="1"/>
  <c r="P46" i="1"/>
  <c r="P43" i="1"/>
  <c r="P42" i="1"/>
  <c r="P41" i="1"/>
  <c r="P40" i="1"/>
  <c r="P38" i="1"/>
  <c r="P37" i="1"/>
  <c r="P36" i="1"/>
  <c r="P35" i="1"/>
  <c r="P34" i="1"/>
  <c r="P33" i="1"/>
  <c r="P32" i="1"/>
  <c r="P31" i="1"/>
  <c r="P30" i="1"/>
  <c r="P29" i="1"/>
  <c r="P26" i="1"/>
  <c r="P25" i="1"/>
  <c r="P24" i="1"/>
  <c r="P22" i="1"/>
  <c r="P20" i="1"/>
  <c r="P19" i="1"/>
  <c r="P18" i="1"/>
  <c r="P17" i="1"/>
  <c r="P16" i="1"/>
  <c r="P15" i="1"/>
  <c r="P14" i="1"/>
  <c r="P13" i="1"/>
  <c r="P11" i="1"/>
  <c r="P9" i="1"/>
  <c r="P7" i="1"/>
  <c r="P5" i="1"/>
  <c r="P4" i="1"/>
  <c r="P10" i="1"/>
  <c r="P12" i="1"/>
  <c r="P27" i="1"/>
  <c r="P28" i="1"/>
  <c r="P44" i="1"/>
  <c r="P45" i="1"/>
  <c r="P48" i="1"/>
  <c r="P70" i="1"/>
  <c r="Q67" i="1"/>
  <c r="Q64" i="1"/>
  <c r="Q63" i="1"/>
  <c r="Q62" i="1"/>
  <c r="Q61" i="1"/>
  <c r="Q60" i="1"/>
  <c r="Q59" i="1"/>
  <c r="Q58" i="1"/>
  <c r="Q57" i="1"/>
  <c r="Q56" i="1"/>
  <c r="Q55" i="1"/>
  <c r="Q54" i="1"/>
  <c r="Q51" i="1"/>
  <c r="Q50" i="1"/>
  <c r="Q49" i="1"/>
  <c r="Q47" i="1"/>
  <c r="Q46" i="1"/>
  <c r="Q43" i="1"/>
  <c r="Q42" i="1"/>
  <c r="Q41" i="1"/>
  <c r="Q40" i="1"/>
  <c r="Q38" i="1"/>
  <c r="Q37" i="1"/>
  <c r="Q36" i="1"/>
  <c r="Q35" i="1"/>
  <c r="Q34" i="1"/>
  <c r="Q33" i="1"/>
  <c r="Q32" i="1"/>
  <c r="Q31" i="1"/>
  <c r="Q30" i="1"/>
  <c r="Q29" i="1"/>
  <c r="Q26" i="1"/>
  <c r="Q25" i="1"/>
  <c r="Q24" i="1"/>
  <c r="Q22" i="1"/>
  <c r="Q20" i="1"/>
  <c r="Q19" i="1"/>
  <c r="Q18" i="1"/>
  <c r="Q17" i="1"/>
  <c r="Q16" i="1"/>
  <c r="Q15" i="1"/>
  <c r="Q14" i="1"/>
  <c r="Q13" i="1"/>
  <c r="Q11" i="1"/>
  <c r="Q9" i="1"/>
  <c r="Q7" i="1"/>
  <c r="Q5" i="1"/>
  <c r="Q4" i="1"/>
  <c r="Q10" i="1"/>
  <c r="Q12" i="1"/>
  <c r="Q27" i="1"/>
  <c r="Q28" i="1"/>
  <c r="Q44" i="1"/>
  <c r="Q45" i="1"/>
  <c r="Q48" i="1"/>
  <c r="Q70" i="1"/>
  <c r="R67" i="1"/>
  <c r="R64" i="1"/>
  <c r="R63" i="1"/>
  <c r="R62" i="1"/>
  <c r="R61" i="1"/>
  <c r="R60" i="1"/>
  <c r="R59" i="1"/>
  <c r="R58" i="1"/>
  <c r="R57" i="1"/>
  <c r="R56" i="1"/>
  <c r="R55" i="1"/>
  <c r="R54" i="1"/>
  <c r="R51" i="1"/>
  <c r="R50" i="1"/>
  <c r="R49" i="1"/>
  <c r="R47" i="1"/>
  <c r="R46" i="1"/>
  <c r="R43" i="1"/>
  <c r="R42" i="1"/>
  <c r="R41" i="1"/>
  <c r="R40" i="1"/>
  <c r="R38" i="1"/>
  <c r="R37" i="1"/>
  <c r="R36" i="1"/>
  <c r="R35" i="1"/>
  <c r="R34" i="1"/>
  <c r="R33" i="1"/>
  <c r="R32" i="1"/>
  <c r="R31" i="1"/>
  <c r="R30" i="1"/>
  <c r="R29" i="1"/>
  <c r="R26" i="1"/>
  <c r="R25" i="1"/>
  <c r="R24" i="1"/>
  <c r="R22" i="1"/>
  <c r="R20" i="1"/>
  <c r="R19" i="1"/>
  <c r="R18" i="1"/>
  <c r="R17" i="1"/>
  <c r="R16" i="1"/>
  <c r="R15" i="1"/>
  <c r="R14" i="1"/>
  <c r="R13" i="1"/>
  <c r="R11" i="1"/>
  <c r="R9" i="1"/>
  <c r="R7" i="1"/>
  <c r="R5" i="1"/>
  <c r="R4" i="1"/>
  <c r="R10" i="1"/>
  <c r="R12" i="1"/>
  <c r="R27" i="1"/>
  <c r="R28" i="1"/>
  <c r="R44" i="1"/>
  <c r="R45" i="1"/>
  <c r="R48" i="1"/>
  <c r="R70" i="1"/>
  <c r="S67" i="1"/>
  <c r="S64" i="1"/>
  <c r="S63" i="1"/>
  <c r="S62" i="1"/>
  <c r="S61" i="1"/>
  <c r="S60" i="1"/>
  <c r="S59" i="1"/>
  <c r="S58" i="1"/>
  <c r="S57" i="1"/>
  <c r="S56" i="1"/>
  <c r="S55" i="1"/>
  <c r="S54" i="1"/>
  <c r="S51" i="1"/>
  <c r="S50" i="1"/>
  <c r="S49" i="1"/>
  <c r="S47" i="1"/>
  <c r="S46" i="1"/>
  <c r="S43" i="1"/>
  <c r="S42" i="1"/>
  <c r="S41" i="1"/>
  <c r="S40" i="1"/>
  <c r="S38" i="1"/>
  <c r="S37" i="1"/>
  <c r="S36" i="1"/>
  <c r="S35" i="1"/>
  <c r="S34" i="1"/>
  <c r="S33" i="1"/>
  <c r="S32" i="1"/>
  <c r="S31" i="1"/>
  <c r="S30" i="1"/>
  <c r="S29" i="1"/>
  <c r="S26" i="1"/>
  <c r="S25" i="1"/>
  <c r="S24" i="1"/>
  <c r="S22" i="1"/>
  <c r="S20" i="1"/>
  <c r="S19" i="1"/>
  <c r="S18" i="1"/>
  <c r="S17" i="1"/>
  <c r="S16" i="1"/>
  <c r="S15" i="1"/>
  <c r="S14" i="1"/>
  <c r="S13" i="1"/>
  <c r="S11" i="1"/>
  <c r="S9" i="1"/>
  <c r="S7" i="1"/>
  <c r="S5" i="1"/>
  <c r="S4" i="1"/>
  <c r="S10" i="1"/>
  <c r="S12" i="1"/>
  <c r="S27" i="1"/>
  <c r="S28" i="1"/>
  <c r="S44" i="1"/>
  <c r="S45" i="1"/>
  <c r="S48" i="1"/>
  <c r="S70" i="1"/>
  <c r="L5" i="1"/>
  <c r="L7" i="1"/>
  <c r="L9" i="1"/>
  <c r="L10" i="1"/>
  <c r="L11" i="1"/>
  <c r="L12" i="1"/>
  <c r="L13" i="1"/>
  <c r="L14" i="1"/>
  <c r="L15" i="1"/>
  <c r="L16" i="1"/>
  <c r="L17" i="1"/>
  <c r="L19" i="1"/>
  <c r="L20" i="1"/>
  <c r="L22" i="1"/>
  <c r="L24" i="1"/>
  <c r="L25" i="1"/>
  <c r="L27" i="1"/>
  <c r="L28" i="1"/>
  <c r="L29" i="1"/>
  <c r="L30" i="1"/>
  <c r="L31" i="1"/>
  <c r="L32" i="1"/>
  <c r="L33" i="1"/>
  <c r="L34" i="1"/>
  <c r="L35" i="1"/>
  <c r="L36" i="1"/>
  <c r="L37" i="1"/>
  <c r="L40" i="1"/>
  <c r="L41" i="1"/>
  <c r="L42" i="1"/>
  <c r="L43" i="1"/>
  <c r="L44" i="1"/>
  <c r="L45" i="1"/>
  <c r="L46" i="1"/>
  <c r="L48" i="1"/>
  <c r="L49" i="1"/>
  <c r="L50" i="1"/>
  <c r="L51" i="1"/>
  <c r="L54" i="1"/>
  <c r="L55" i="1"/>
  <c r="L56" i="1"/>
  <c r="L57" i="1"/>
  <c r="L58" i="1"/>
  <c r="L59" i="1"/>
  <c r="L61" i="1"/>
  <c r="L62" i="1"/>
  <c r="L63" i="1"/>
  <c r="L64" i="1"/>
  <c r="L67" i="1"/>
  <c r="L60" i="1"/>
  <c r="L47" i="1"/>
  <c r="L38" i="1"/>
  <c r="L26" i="1"/>
  <c r="L18" i="1"/>
  <c r="L4" i="1"/>
  <c r="L70" i="1"/>
  <c r="M5" i="1"/>
  <c r="M7" i="1"/>
  <c r="M9" i="1"/>
  <c r="M10" i="1"/>
  <c r="M11" i="1"/>
  <c r="M12" i="1"/>
  <c r="M13" i="1"/>
  <c r="M14" i="1"/>
  <c r="M15" i="1"/>
  <c r="M16" i="1"/>
  <c r="M17" i="1"/>
  <c r="M19" i="1"/>
  <c r="M20" i="1"/>
  <c r="M22" i="1"/>
  <c r="M24" i="1"/>
  <c r="M25" i="1"/>
  <c r="M27" i="1"/>
  <c r="M28" i="1"/>
  <c r="M29" i="1"/>
  <c r="M30" i="1"/>
  <c r="M31" i="1"/>
  <c r="M32" i="1"/>
  <c r="M33" i="1"/>
  <c r="M34" i="1"/>
  <c r="M35" i="1"/>
  <c r="M36" i="1"/>
  <c r="M37" i="1"/>
  <c r="M40" i="1"/>
  <c r="M41" i="1"/>
  <c r="M42" i="1"/>
  <c r="M43" i="1"/>
  <c r="M44" i="1"/>
  <c r="M45" i="1"/>
  <c r="M46" i="1"/>
  <c r="M48" i="1"/>
  <c r="M49" i="1"/>
  <c r="M50" i="1"/>
  <c r="M51" i="1"/>
  <c r="M54" i="1"/>
  <c r="M55" i="1"/>
  <c r="M56" i="1"/>
  <c r="M57" i="1"/>
  <c r="M58" i="1"/>
  <c r="M59" i="1"/>
  <c r="M61" i="1"/>
  <c r="M62" i="1"/>
  <c r="M63" i="1"/>
  <c r="M64" i="1"/>
  <c r="M67" i="1"/>
  <c r="M60" i="1"/>
  <c r="M47" i="1"/>
  <c r="M38" i="1"/>
  <c r="M26" i="1"/>
  <c r="M18" i="1"/>
  <c r="M4" i="1"/>
  <c r="M70" i="1"/>
  <c r="N5" i="1"/>
  <c r="N7" i="1"/>
  <c r="N9" i="1"/>
  <c r="N10" i="1"/>
  <c r="N11" i="1"/>
  <c r="N12" i="1"/>
  <c r="N13" i="1"/>
  <c r="N14" i="1"/>
  <c r="N15" i="1"/>
  <c r="N16" i="1"/>
  <c r="N17" i="1"/>
  <c r="N19" i="1"/>
  <c r="N20" i="1"/>
  <c r="N22" i="1"/>
  <c r="N24" i="1"/>
  <c r="N25" i="1"/>
  <c r="N27" i="1"/>
  <c r="N28" i="1"/>
  <c r="N29" i="1"/>
  <c r="N30" i="1"/>
  <c r="N31" i="1"/>
  <c r="N32" i="1"/>
  <c r="N33" i="1"/>
  <c r="N34" i="1"/>
  <c r="N35" i="1"/>
  <c r="N36" i="1"/>
  <c r="N37" i="1"/>
  <c r="N40" i="1"/>
  <c r="N41" i="1"/>
  <c r="N42" i="1"/>
  <c r="N43" i="1"/>
  <c r="N44" i="1"/>
  <c r="N45" i="1"/>
  <c r="N46" i="1"/>
  <c r="N48" i="1"/>
  <c r="N49" i="1"/>
  <c r="N50" i="1"/>
  <c r="N51" i="1"/>
  <c r="N54" i="1"/>
  <c r="N55" i="1"/>
  <c r="N56" i="1"/>
  <c r="N57" i="1"/>
  <c r="N58" i="1"/>
  <c r="N59" i="1"/>
  <c r="N61" i="1"/>
  <c r="N62" i="1"/>
  <c r="N63" i="1"/>
  <c r="N64" i="1"/>
  <c r="N67" i="1"/>
  <c r="N60" i="1"/>
  <c r="N47" i="1"/>
  <c r="N38" i="1"/>
  <c r="N26" i="1"/>
  <c r="N18" i="1"/>
  <c r="N4" i="1"/>
  <c r="N70" i="1"/>
  <c r="O5" i="1"/>
  <c r="O7" i="1"/>
  <c r="O9" i="1"/>
  <c r="O10" i="1"/>
  <c r="O11" i="1"/>
  <c r="O12" i="1"/>
  <c r="O13" i="1"/>
  <c r="O14" i="1"/>
  <c r="O15" i="1"/>
  <c r="O16" i="1"/>
  <c r="O17" i="1"/>
  <c r="O19" i="1"/>
  <c r="O20" i="1"/>
  <c r="O22" i="1"/>
  <c r="O24" i="1"/>
  <c r="O25" i="1"/>
  <c r="O27" i="1"/>
  <c r="O28" i="1"/>
  <c r="O29" i="1"/>
  <c r="O30" i="1"/>
  <c r="O31" i="1"/>
  <c r="O32" i="1"/>
  <c r="O33" i="1"/>
  <c r="O34" i="1"/>
  <c r="O35" i="1"/>
  <c r="O36" i="1"/>
  <c r="O37" i="1"/>
  <c r="O40" i="1"/>
  <c r="O41" i="1"/>
  <c r="O42" i="1"/>
  <c r="O43" i="1"/>
  <c r="O44" i="1"/>
  <c r="O45" i="1"/>
  <c r="O46" i="1"/>
  <c r="O48" i="1"/>
  <c r="O49" i="1"/>
  <c r="O50" i="1"/>
  <c r="O51" i="1"/>
  <c r="O54" i="1"/>
  <c r="O55" i="1"/>
  <c r="O56" i="1"/>
  <c r="O57" i="1"/>
  <c r="O58" i="1"/>
  <c r="O59" i="1"/>
  <c r="O61" i="1"/>
  <c r="O62" i="1"/>
  <c r="O63" i="1"/>
  <c r="O64" i="1"/>
  <c r="O67" i="1"/>
  <c r="O60" i="1"/>
  <c r="O47" i="1"/>
  <c r="O38" i="1"/>
  <c r="O26" i="1"/>
  <c r="O18" i="1"/>
  <c r="O4" i="1"/>
  <c r="O70" i="1"/>
  <c r="K70" i="1"/>
  <c r="S75" i="1"/>
  <c r="R75" i="1"/>
  <c r="Q75" i="1"/>
  <c r="P75" i="1"/>
  <c r="O75" i="1"/>
  <c r="N75" i="1"/>
  <c r="M75" i="1"/>
  <c r="L75" i="1"/>
  <c r="S73" i="1"/>
  <c r="R73" i="1"/>
  <c r="Q73" i="1"/>
  <c r="P73" i="1"/>
  <c r="O73" i="1"/>
  <c r="N73" i="1"/>
  <c r="M73" i="1"/>
  <c r="L73" i="1"/>
  <c r="S72" i="1"/>
  <c r="R72" i="1"/>
  <c r="Q72" i="1"/>
  <c r="P72" i="1"/>
  <c r="O72" i="1"/>
  <c r="N72" i="1"/>
  <c r="M72" i="1"/>
  <c r="L72" i="1"/>
  <c r="S71" i="1"/>
  <c r="R71" i="1"/>
  <c r="Q71" i="1"/>
  <c r="P71" i="1"/>
  <c r="O71" i="1"/>
  <c r="N71" i="1"/>
  <c r="M71" i="1"/>
  <c r="L71" i="1"/>
  <c r="L162" i="3"/>
  <c r="M162" i="3"/>
  <c r="N162" i="3"/>
  <c r="O162" i="3"/>
  <c r="P162" i="3"/>
  <c r="Q162" i="3"/>
  <c r="R162" i="3"/>
  <c r="S162" i="3"/>
  <c r="K162" i="3"/>
  <c r="K163" i="3"/>
  <c r="U160" i="3"/>
  <c r="U159" i="3"/>
  <c r="U158" i="3"/>
  <c r="U157" i="3"/>
  <c r="U156" i="3"/>
  <c r="U155" i="3"/>
  <c r="U154" i="3"/>
  <c r="U153" i="3"/>
  <c r="W152" i="3"/>
  <c r="V152" i="3"/>
  <c r="U152" i="3"/>
  <c r="W151" i="3"/>
  <c r="V151" i="3"/>
  <c r="U151" i="3"/>
  <c r="W150" i="3"/>
  <c r="V150" i="3"/>
  <c r="U150" i="3"/>
  <c r="W149" i="3"/>
  <c r="V149" i="3"/>
  <c r="U149" i="3"/>
  <c r="Q134" i="3"/>
  <c r="O134" i="3"/>
  <c r="N134" i="3"/>
  <c r="M134" i="3"/>
  <c r="L134" i="3"/>
  <c r="R122" i="3"/>
  <c r="R123" i="3"/>
  <c r="R124" i="3"/>
  <c r="R125" i="3"/>
  <c r="R126" i="3"/>
  <c r="R127" i="3"/>
  <c r="R128" i="3"/>
  <c r="R129" i="3"/>
  <c r="R130" i="3"/>
  <c r="R131" i="3"/>
  <c r="R132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S89" i="3"/>
  <c r="R89" i="3"/>
  <c r="Q89" i="3"/>
  <c r="P89" i="3"/>
  <c r="O89" i="3"/>
  <c r="N89" i="3"/>
  <c r="M89" i="3"/>
  <c r="L89" i="3"/>
  <c r="K89" i="3"/>
  <c r="S4" i="3"/>
  <c r="S5" i="3"/>
  <c r="S7" i="3"/>
  <c r="S9" i="3"/>
  <c r="S10" i="3"/>
  <c r="S11" i="3"/>
  <c r="S12" i="3"/>
  <c r="S13" i="3"/>
  <c r="S14" i="3"/>
  <c r="S15" i="3"/>
  <c r="S16" i="3"/>
  <c r="S17" i="3"/>
  <c r="S18" i="3"/>
  <c r="S19" i="3"/>
  <c r="S20" i="3"/>
  <c r="S22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40" i="3"/>
  <c r="S41" i="3"/>
  <c r="S42" i="3"/>
  <c r="S43" i="3"/>
  <c r="S44" i="3"/>
  <c r="S45" i="3"/>
  <c r="S46" i="3"/>
  <c r="S47" i="3"/>
  <c r="S48" i="3"/>
  <c r="S49" i="3"/>
  <c r="S50" i="3"/>
  <c r="S51" i="3"/>
  <c r="S54" i="3"/>
  <c r="S55" i="3"/>
  <c r="S56" i="3"/>
  <c r="S57" i="3"/>
  <c r="S58" i="3"/>
  <c r="S59" i="3"/>
  <c r="S60" i="3"/>
  <c r="S61" i="3"/>
  <c r="S62" i="3"/>
  <c r="S63" i="3"/>
  <c r="S64" i="3"/>
  <c r="S67" i="3"/>
  <c r="L70" i="3"/>
  <c r="M70" i="3"/>
  <c r="N70" i="3"/>
  <c r="O70" i="3"/>
  <c r="P4" i="3"/>
  <c r="P5" i="3"/>
  <c r="P7" i="3"/>
  <c r="P9" i="3"/>
  <c r="P10" i="3"/>
  <c r="P11" i="3"/>
  <c r="P12" i="3"/>
  <c r="P13" i="3"/>
  <c r="P14" i="3"/>
  <c r="P15" i="3"/>
  <c r="P16" i="3"/>
  <c r="P17" i="3"/>
  <c r="P18" i="3"/>
  <c r="P19" i="3"/>
  <c r="P20" i="3"/>
  <c r="P22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40" i="3"/>
  <c r="P41" i="3"/>
  <c r="P42" i="3"/>
  <c r="P43" i="3"/>
  <c r="P44" i="3"/>
  <c r="P45" i="3"/>
  <c r="P46" i="3"/>
  <c r="P47" i="3"/>
  <c r="P48" i="3"/>
  <c r="P49" i="3"/>
  <c r="P50" i="3"/>
  <c r="P51" i="3"/>
  <c r="P54" i="3"/>
  <c r="P55" i="3"/>
  <c r="P56" i="3"/>
  <c r="P57" i="3"/>
  <c r="P58" i="3"/>
  <c r="P59" i="3"/>
  <c r="P60" i="3"/>
  <c r="P61" i="3"/>
  <c r="P62" i="3"/>
  <c r="P63" i="3"/>
  <c r="P64" i="3"/>
  <c r="P67" i="3"/>
  <c r="Q4" i="3"/>
  <c r="Q5" i="3"/>
  <c r="Q7" i="3"/>
  <c r="Q9" i="3"/>
  <c r="Q10" i="3"/>
  <c r="Q11" i="3"/>
  <c r="Q12" i="3"/>
  <c r="Q13" i="3"/>
  <c r="Q14" i="3"/>
  <c r="Q15" i="3"/>
  <c r="Q16" i="3"/>
  <c r="Q17" i="3"/>
  <c r="Q18" i="3"/>
  <c r="Q19" i="3"/>
  <c r="Q20" i="3"/>
  <c r="Q22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40" i="3"/>
  <c r="Q41" i="3"/>
  <c r="Q42" i="3"/>
  <c r="Q43" i="3"/>
  <c r="Q44" i="3"/>
  <c r="Q45" i="3"/>
  <c r="Q46" i="3"/>
  <c r="Q47" i="3"/>
  <c r="Q48" i="3"/>
  <c r="Q49" i="3"/>
  <c r="Q50" i="3"/>
  <c r="Q51" i="3"/>
  <c r="Q54" i="3"/>
  <c r="Q55" i="3"/>
  <c r="Q56" i="3"/>
  <c r="Q57" i="3"/>
  <c r="Q58" i="3"/>
  <c r="Q59" i="3"/>
  <c r="Q60" i="3"/>
  <c r="Q61" i="3"/>
  <c r="Q62" i="3"/>
  <c r="Q63" i="3"/>
  <c r="Q64" i="3"/>
  <c r="Q67" i="3"/>
  <c r="R4" i="3"/>
  <c r="R5" i="3"/>
  <c r="R7" i="3"/>
  <c r="R9" i="3"/>
  <c r="R10" i="3"/>
  <c r="R11" i="3"/>
  <c r="R12" i="3"/>
  <c r="R13" i="3"/>
  <c r="R14" i="3"/>
  <c r="R15" i="3"/>
  <c r="R16" i="3"/>
  <c r="R17" i="3"/>
  <c r="R18" i="3"/>
  <c r="R19" i="3"/>
  <c r="R20" i="3"/>
  <c r="R22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40" i="3"/>
  <c r="R41" i="3"/>
  <c r="R42" i="3"/>
  <c r="R43" i="3"/>
  <c r="R44" i="3"/>
  <c r="R45" i="3"/>
  <c r="R46" i="3"/>
  <c r="R47" i="3"/>
  <c r="R48" i="3"/>
  <c r="R49" i="3"/>
  <c r="R50" i="3"/>
  <c r="R51" i="3"/>
  <c r="R54" i="3"/>
  <c r="R55" i="3"/>
  <c r="R56" i="3"/>
  <c r="R57" i="3"/>
  <c r="R58" i="3"/>
  <c r="R59" i="3"/>
  <c r="R60" i="3"/>
  <c r="R61" i="3"/>
  <c r="R62" i="3"/>
  <c r="R63" i="3"/>
  <c r="R64" i="3"/>
  <c r="R67" i="3"/>
  <c r="K70" i="3"/>
  <c r="O75" i="3"/>
  <c r="N75" i="3"/>
  <c r="M75" i="3"/>
  <c r="L75" i="3"/>
  <c r="K73" i="3"/>
  <c r="K72" i="3"/>
  <c r="K71" i="3"/>
  <c r="L162" i="1"/>
  <c r="M162" i="1"/>
  <c r="N162" i="1"/>
  <c r="O162" i="1"/>
  <c r="P162" i="1"/>
  <c r="Q162" i="1"/>
  <c r="R162" i="1"/>
  <c r="S162" i="1"/>
  <c r="K162" i="1"/>
  <c r="K163" i="1"/>
  <c r="U160" i="1"/>
  <c r="U159" i="1"/>
  <c r="U158" i="1"/>
  <c r="U157" i="1"/>
  <c r="U156" i="1"/>
  <c r="U155" i="1"/>
  <c r="U154" i="1"/>
  <c r="U153" i="1"/>
  <c r="W152" i="1"/>
  <c r="V152" i="1"/>
  <c r="U152" i="1"/>
  <c r="W151" i="1"/>
  <c r="V151" i="1"/>
  <c r="U151" i="1"/>
  <c r="W150" i="1"/>
  <c r="V150" i="1"/>
  <c r="U150" i="1"/>
  <c r="W149" i="1"/>
  <c r="V149" i="1"/>
  <c r="U149" i="1"/>
  <c r="Q134" i="1"/>
  <c r="O134" i="1"/>
  <c r="N134" i="1"/>
  <c r="M134" i="1"/>
  <c r="L134" i="1"/>
  <c r="R122" i="1"/>
  <c r="R123" i="1"/>
  <c r="R124" i="1"/>
  <c r="R125" i="1"/>
  <c r="R126" i="1"/>
  <c r="R127" i="1"/>
  <c r="R128" i="1"/>
  <c r="R129" i="1"/>
  <c r="R130" i="1"/>
  <c r="R131" i="1"/>
  <c r="R132" i="1"/>
  <c r="AA115" i="1"/>
  <c r="Z115" i="1"/>
  <c r="Y115" i="1"/>
  <c r="X115" i="1"/>
  <c r="W115" i="1"/>
  <c r="V115" i="1"/>
  <c r="S115" i="1"/>
  <c r="R115" i="1"/>
  <c r="Q115" i="1"/>
  <c r="P115" i="1"/>
  <c r="O115" i="1"/>
  <c r="N115" i="1"/>
  <c r="M115" i="1"/>
  <c r="L115" i="1"/>
  <c r="K115" i="1"/>
  <c r="W100" i="1"/>
  <c r="V100" i="1"/>
  <c r="S100" i="1"/>
  <c r="R100" i="1"/>
  <c r="Q100" i="1"/>
  <c r="P100" i="1"/>
  <c r="O100" i="1"/>
  <c r="N100" i="1"/>
  <c r="M100" i="1"/>
  <c r="L100" i="1"/>
  <c r="K100" i="1"/>
  <c r="S89" i="1"/>
  <c r="R89" i="1"/>
  <c r="Q89" i="1"/>
  <c r="P89" i="1"/>
  <c r="O89" i="1"/>
  <c r="N89" i="1"/>
  <c r="M89" i="1"/>
  <c r="L89" i="1"/>
  <c r="K89" i="1"/>
  <c r="K73" i="1"/>
  <c r="K72" i="1"/>
  <c r="K71" i="1"/>
</calcChain>
</file>

<file path=xl/sharedStrings.xml><?xml version="1.0" encoding="utf-8"?>
<sst xmlns="http://schemas.openxmlformats.org/spreadsheetml/2006/main" count="4084" uniqueCount="149">
  <si>
    <t>Flag#</t>
  </si>
  <si>
    <t>Leg Mi</t>
  </si>
  <si>
    <t>Cumul</t>
  </si>
  <si>
    <t>Dir</t>
  </si>
  <si>
    <t>Loc</t>
  </si>
  <si>
    <t>8 leg</t>
  </si>
  <si>
    <t>position</t>
  </si>
  <si>
    <t>START</t>
  </si>
  <si>
    <t>Tybee Island Pier/LOGO</t>
  </si>
  <si>
    <t/>
  </si>
  <si>
    <t>Right</t>
  </si>
  <si>
    <t>Tybrisa St  - Rt on US 80</t>
  </si>
  <si>
    <t>Fort Pulaski Gate</t>
  </si>
  <si>
    <t>Parkers Gas</t>
  </si>
  <si>
    <t>Left</t>
  </si>
  <si>
    <t>Lanier Primary School</t>
  </si>
  <si>
    <t>Little Salem Church</t>
  </si>
  <si>
    <t>New Life Christian</t>
  </si>
  <si>
    <t>Intersection for Eastman Walmart</t>
  </si>
  <si>
    <t>Hardy Farm Peanuts (b)</t>
  </si>
  <si>
    <t>Neighbors Gas Station</t>
  </si>
  <si>
    <t>GA26 &amp; US41</t>
  </si>
  <si>
    <t>Shade Arnold Baptist</t>
  </si>
  <si>
    <t>Quebec Baptist Church (b)</t>
  </si>
  <si>
    <t>Doyle VFD</t>
  </si>
  <si>
    <t>St Paul CME Church</t>
  </si>
  <si>
    <t>Ranger Burger (4 Winds)</t>
  </si>
  <si>
    <t>Old/Closed Access Control Point</t>
  </si>
  <si>
    <t>runner</t>
  </si>
  <si>
    <t>leg</t>
  </si>
  <si>
    <t>1st</t>
  </si>
  <si>
    <t>2nd</t>
  </si>
  <si>
    <t>3rd</t>
  </si>
  <si>
    <t>4th</t>
  </si>
  <si>
    <t>5th</t>
  </si>
  <si>
    <t>6th</t>
  </si>
  <si>
    <t>+2.6</t>
  </si>
  <si>
    <t>biker</t>
  </si>
  <si>
    <t>2st</t>
  </si>
  <si>
    <t>7th</t>
  </si>
  <si>
    <t>8th</t>
  </si>
  <si>
    <t>9th</t>
  </si>
  <si>
    <t>10th</t>
  </si>
  <si>
    <t>11th</t>
  </si>
  <si>
    <t>12th</t>
  </si>
  <si>
    <t>US 80 / Island X split - stay on US 80</t>
  </si>
  <si>
    <t>Food Lion (formerly Harveys)</t>
  </si>
  <si>
    <t>Dollar General (b)</t>
  </si>
  <si>
    <t>Elkins Rd / Johnson Recycling (b)</t>
  </si>
  <si>
    <t>I-75 Overpass</t>
  </si>
  <si>
    <r>
      <t xml:space="preserve">Yoder's Restaurant  </t>
    </r>
    <r>
      <rPr>
        <sz val="12"/>
        <color theme="1"/>
        <rFont val="Calibri"/>
        <family val="2"/>
        <scheme val="minor"/>
      </rPr>
      <t>(NOT Yoder's Country Market)</t>
    </r>
  </si>
  <si>
    <t>Raceway (b) or Commando's (b)</t>
  </si>
  <si>
    <t>US-19 / Southeastern Numatic</t>
  </si>
  <si>
    <t>Buena Vista Town Square (b) / The Dime Store</t>
  </si>
  <si>
    <t>Tybee Island</t>
  </si>
  <si>
    <t>Savannah</t>
  </si>
  <si>
    <t>Thunderbolt</t>
  </si>
  <si>
    <t>Wilmington Island</t>
  </si>
  <si>
    <t>Garden City</t>
  </si>
  <si>
    <t>Pooler</t>
  </si>
  <si>
    <t>Bloomingdale</t>
  </si>
  <si>
    <t>Parkers ®  (@ Zeigler Rd)</t>
  </si>
  <si>
    <t>Ellabell</t>
  </si>
  <si>
    <t>Pembrook</t>
  </si>
  <si>
    <t>Barn (Grady Rogers Arcadian Nitrogen Solutions)</t>
  </si>
  <si>
    <t>Manassas</t>
  </si>
  <si>
    <t>Claxton</t>
  </si>
  <si>
    <t xml:space="preserve"> ** Park on Railroad St (other side of the tracks)</t>
  </si>
  <si>
    <t>Collins</t>
  </si>
  <si>
    <t>Lyons</t>
  </si>
  <si>
    <t>Vidalia</t>
  </si>
  <si>
    <t>Pizza Inn / Marathon @ Maple Dr (water tower)</t>
  </si>
  <si>
    <t>Vidalia / Ailey</t>
  </si>
  <si>
    <t>Mt Vernon</t>
  </si>
  <si>
    <t>Glenwood</t>
  </si>
  <si>
    <t>Circle K @ GA 19</t>
  </si>
  <si>
    <t>Alamo</t>
  </si>
  <si>
    <t>Chauncey</t>
  </si>
  <si>
    <t>Eastman</t>
  </si>
  <si>
    <t>McRae-Helena</t>
  </si>
  <si>
    <t>Right/Left</t>
  </si>
  <si>
    <t>RUNNERS</t>
  </si>
  <si>
    <t>BIKES</t>
  </si>
  <si>
    <t>Hawkinsville</t>
  </si>
  <si>
    <t xml:space="preserve">    (formerly Golf Cart World)</t>
  </si>
  <si>
    <t>Cross Bridge - first right then first left - stay straight on GA 26</t>
  </si>
  <si>
    <t>Elko</t>
  </si>
  <si>
    <t>Henderson</t>
  </si>
  <si>
    <t>Montezuma</t>
  </si>
  <si>
    <t>Oglethorpe</t>
  </si>
  <si>
    <t>Ellaville</t>
  </si>
  <si>
    <t>FT Benning</t>
  </si>
  <si>
    <t>Columbus</t>
  </si>
  <si>
    <t>Buena Vista</t>
  </si>
  <si>
    <t>Cusseta</t>
  </si>
  <si>
    <t>Hwy 86 &amp; 292 - **park on 86 shoulder NOT 292 (NOT @ Barn)</t>
  </si>
  <si>
    <t>Dollar General Market (side parking lot)</t>
  </si>
  <si>
    <t>Marathon (formerly McCord's) Jet Fuel</t>
  </si>
  <si>
    <t>***</t>
  </si>
  <si>
    <t>Rd/Church across from The Beast (b)</t>
  </si>
  <si>
    <t>min leg</t>
  </si>
  <si>
    <t>max leg</t>
  </si>
  <si>
    <t>*** assumes full team runs the last 0.9 mile together</t>
  </si>
  <si>
    <t>Bike</t>
  </si>
  <si>
    <t>Strand Ave - Rt on Izlar Ave- Rt on Butler - Straight on US 80</t>
  </si>
  <si>
    <t>2 Rights</t>
  </si>
  <si>
    <t>*** assumes full team rides the last 0.9 mile together</t>
  </si>
  <si>
    <t>individual legs</t>
  </si>
  <si>
    <t>Leg 1</t>
  </si>
  <si>
    <t>Leg 2</t>
  </si>
  <si>
    <t>Leg 3</t>
  </si>
  <si>
    <t>Biker</t>
  </si>
  <si>
    <t>Bob Cats Diner - GA 292 &amp; GA 57  DO NOT TURN</t>
  </si>
  <si>
    <t>Yoder's Restaurant  (NOT Yoder's Country Market)</t>
  </si>
  <si>
    <t>FINISH - (near Stage @ 11th &amp; Broadway)</t>
  </si>
  <si>
    <t>Access Riverwalk behind Summit gas station - turn RIGHT on Riverwalk</t>
  </si>
  <si>
    <t>Left/Right</t>
  </si>
  <si>
    <t>take 'ramp' to Golden Park - follow path to Broadway</t>
  </si>
  <si>
    <t>Team joins at south end of Broadway under US 280 bridge</t>
  </si>
  <si>
    <t>Chatham Pkwy  (DO NOT GET ON I-16)</t>
  </si>
  <si>
    <t>Ogeechee Rd  (US 17)</t>
  </si>
  <si>
    <t>US 80</t>
  </si>
  <si>
    <t>US 280 - Parkers ® (b)</t>
  </si>
  <si>
    <t>GA 292 - BIG TURN - before  RXR</t>
  </si>
  <si>
    <t>US 280</t>
  </si>
  <si>
    <t>Statue of Liberty - then Right/North on US 341</t>
  </si>
  <si>
    <t>Bold Spring Nursery (b)</t>
  </si>
  <si>
    <t>16 leg</t>
  </si>
  <si>
    <t>12 leg</t>
  </si>
  <si>
    <t>Bikes/Crew follow US 341/GA 26 -   stay straight on GA 26</t>
  </si>
  <si>
    <t>S</t>
  </si>
  <si>
    <t>BP / Wendy's @ Johnny Mercer</t>
  </si>
  <si>
    <t>Hoss Dr / The Parts Store</t>
  </si>
  <si>
    <t>Daisy Mart</t>
  </si>
  <si>
    <t>Daisy</t>
  </si>
  <si>
    <t>Veterans Community Center</t>
  </si>
  <si>
    <t>Alamo City Hall / PD</t>
  </si>
  <si>
    <t>Peoples Church</t>
  </si>
  <si>
    <t>Chauncey PD / FD</t>
  </si>
  <si>
    <t>S&amp;E Cycles</t>
  </si>
  <si>
    <t>Gas Station before Chase Farmers Market</t>
  </si>
  <si>
    <t>Davis Chapel</t>
  </si>
  <si>
    <t>US 1  -  State St</t>
  </si>
  <si>
    <t>Zacks / Subway (b)</t>
  </si>
  <si>
    <t>Bojangles (several fast foods avail) / Motel 6 (b)</t>
  </si>
  <si>
    <t>City/Town</t>
  </si>
  <si>
    <t>Corinth UMC</t>
  </si>
  <si>
    <t>F</t>
  </si>
  <si>
    <t>North on US 341 - BEFORE Statue of Liberty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</si>
</sst>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FF0000"/>
      <name val="Calibri"/>
      <scheme val="minor"/>
    </font>
    <font>
      <sz val="12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dotted">
        <color auto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dotted">
        <color auto="1"/>
      </bottom>
      <diagonal/>
    </border>
    <border>
      <left/>
      <right/>
      <top style="hair">
        <color theme="1" tint="0.499984740745262"/>
      </top>
      <bottom style="dotted">
        <color auto="1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dotted">
        <color auto="1"/>
      </bottom>
      <diagonal/>
    </border>
  </borders>
  <cellStyleXfs count="16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left" indent="2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2" xfId="0" applyFont="1" applyBorder="1"/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1" xfId="0" applyFont="1" applyBorder="1"/>
    <xf numFmtId="0" fontId="0" fillId="0" borderId="1" xfId="0" applyFont="1" applyBorder="1" applyAlignment="1">
      <alignment horizontal="center"/>
    </xf>
    <xf numFmtId="164" fontId="0" fillId="0" borderId="1" xfId="0" applyNumberFormat="1" applyBorder="1"/>
    <xf numFmtId="0" fontId="0" fillId="0" borderId="1" xfId="0" quotePrefix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4" fillId="0" borderId="5" xfId="0" applyFont="1" applyBorder="1"/>
    <xf numFmtId="0" fontId="0" fillId="0" borderId="6" xfId="0" applyBorder="1" applyAlignment="1">
      <alignment horizontal="center"/>
    </xf>
    <xf numFmtId="0" fontId="0" fillId="0" borderId="6" xfId="0" applyBorder="1"/>
    <xf numFmtId="164" fontId="0" fillId="0" borderId="5" xfId="0" applyNumberFormat="1" applyBorder="1"/>
    <xf numFmtId="0" fontId="0" fillId="0" borderId="7" xfId="0" applyBorder="1" applyAlignment="1">
      <alignment horizontal="center"/>
    </xf>
    <xf numFmtId="164" fontId="0" fillId="0" borderId="7" xfId="0" applyNumberFormat="1" applyBorder="1"/>
    <xf numFmtId="0" fontId="0" fillId="0" borderId="6" xfId="0" quotePrefix="1" applyBorder="1" applyAlignment="1">
      <alignment horizontal="right"/>
    </xf>
    <xf numFmtId="0" fontId="0" fillId="0" borderId="0" xfId="0" quotePrefix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horizontal="center"/>
    </xf>
    <xf numFmtId="164" fontId="0" fillId="0" borderId="0" xfId="0" applyNumberFormat="1"/>
    <xf numFmtId="164" fontId="0" fillId="0" borderId="0" xfId="0" applyNumberFormat="1" applyBorder="1"/>
    <xf numFmtId="0" fontId="2" fillId="0" borderId="5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6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164" fontId="0" fillId="0" borderId="1" xfId="0" applyNumberFormat="1" applyBorder="1" applyAlignment="1">
      <alignment horizontal="right"/>
    </xf>
    <xf numFmtId="164" fontId="1" fillId="0" borderId="1" xfId="0" applyNumberFormat="1" applyFont="1" applyBorder="1"/>
    <xf numFmtId="164" fontId="0" fillId="0" borderId="6" xfId="0" applyNumberFormat="1" applyBorder="1"/>
    <xf numFmtId="0" fontId="0" fillId="0" borderId="9" xfId="0" applyBorder="1"/>
    <xf numFmtId="0" fontId="0" fillId="0" borderId="12" xfId="0" applyBorder="1"/>
    <xf numFmtId="0" fontId="0" fillId="0" borderId="10" xfId="0" applyBorder="1"/>
    <xf numFmtId="0" fontId="0" fillId="0" borderId="13" xfId="0" applyBorder="1"/>
    <xf numFmtId="164" fontId="0" fillId="0" borderId="1" xfId="0" applyNumberFormat="1" applyFont="1" applyBorder="1"/>
    <xf numFmtId="164" fontId="8" fillId="0" borderId="5" xfId="0" applyNumberFormat="1" applyFont="1" applyBorder="1"/>
    <xf numFmtId="0" fontId="2" fillId="0" borderId="5" xfId="0" applyFont="1" applyBorder="1" applyAlignment="1">
      <alignment horizontal="right"/>
    </xf>
    <xf numFmtId="2" fontId="0" fillId="0" borderId="1" xfId="0" applyNumberFormat="1" applyBorder="1"/>
    <xf numFmtId="1" fontId="0" fillId="0" borderId="1" xfId="0" applyNumberFormat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/>
    <xf numFmtId="0" fontId="1" fillId="0" borderId="2" xfId="0" applyFont="1" applyFill="1" applyBorder="1"/>
    <xf numFmtId="0" fontId="0" fillId="0" borderId="3" xfId="0" applyFill="1" applyBorder="1"/>
    <xf numFmtId="0" fontId="0" fillId="0" borderId="4" xfId="0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3" fillId="0" borderId="8" xfId="0" applyFont="1" applyBorder="1"/>
    <xf numFmtId="0" fontId="3" fillId="0" borderId="11" xfId="0" applyFont="1" applyBorder="1"/>
    <xf numFmtId="0" fontId="0" fillId="0" borderId="2" xfId="0" applyFont="1" applyBorder="1" applyAlignment="1">
      <alignment horizontal="left" indent="2"/>
    </xf>
    <xf numFmtId="0" fontId="0" fillId="0" borderId="2" xfId="0" applyFont="1" applyBorder="1"/>
    <xf numFmtId="0" fontId="0" fillId="0" borderId="0" xfId="0" applyFont="1" applyBorder="1"/>
    <xf numFmtId="0" fontId="0" fillId="0" borderId="0" xfId="0" quotePrefix="1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9" fillId="0" borderId="6" xfId="0" applyNumberFormat="1" applyFont="1" applyBorder="1" applyAlignment="1">
      <alignment horizontal="right"/>
    </xf>
    <xf numFmtId="0" fontId="9" fillId="0" borderId="6" xfId="0" applyFont="1" applyBorder="1" applyAlignment="1">
      <alignment horizontal="center"/>
    </xf>
    <xf numFmtId="0" fontId="9" fillId="0" borderId="8" xfId="0" applyFont="1" applyBorder="1"/>
    <xf numFmtId="0" fontId="11" fillId="0" borderId="8" xfId="0" applyFont="1" applyBorder="1"/>
    <xf numFmtId="0" fontId="1" fillId="0" borderId="11" xfId="0" applyFont="1" applyBorder="1"/>
    <xf numFmtId="0" fontId="0" fillId="2" borderId="14" xfId="0" applyFill="1" applyBorder="1" applyAlignment="1">
      <alignment horizontal="center"/>
    </xf>
    <xf numFmtId="164" fontId="0" fillId="2" borderId="14" xfId="0" applyNumberFormat="1" applyFill="1" applyBorder="1"/>
    <xf numFmtId="0" fontId="1" fillId="2" borderId="15" xfId="0" applyFont="1" applyFill="1" applyBorder="1"/>
    <xf numFmtId="0" fontId="0" fillId="2" borderId="16" xfId="0" applyFill="1" applyBorder="1"/>
    <xf numFmtId="0" fontId="0" fillId="2" borderId="17" xfId="0" applyFill="1" applyBorder="1"/>
    <xf numFmtId="0" fontId="0" fillId="0" borderId="14" xfId="0" applyBorder="1" applyAlignment="1">
      <alignment horizontal="center"/>
    </xf>
    <xf numFmtId="0" fontId="0" fillId="0" borderId="14" xfId="0" applyBorder="1"/>
    <xf numFmtId="0" fontId="10" fillId="0" borderId="1" xfId="0" applyFont="1" applyBorder="1"/>
    <xf numFmtId="0" fontId="10" fillId="0" borderId="14" xfId="0" applyFont="1" applyBorder="1"/>
    <xf numFmtId="0" fontId="10" fillId="0" borderId="6" xfId="0" applyFont="1" applyBorder="1"/>
    <xf numFmtId="0" fontId="10" fillId="0" borderId="5" xfId="0" applyFont="1" applyBorder="1"/>
    <xf numFmtId="0" fontId="10" fillId="0" borderId="8" xfId="0" applyFont="1" applyFill="1" applyBorder="1"/>
    <xf numFmtId="0" fontId="12" fillId="2" borderId="15" xfId="0" applyFont="1" applyFill="1" applyBorder="1"/>
    <xf numFmtId="164" fontId="0" fillId="0" borderId="5" xfId="0" applyNumberFormat="1" applyFont="1" applyBorder="1"/>
    <xf numFmtId="0" fontId="0" fillId="0" borderId="4" xfId="0" applyBorder="1" applyAlignment="1">
      <alignment horizontal="center"/>
    </xf>
    <xf numFmtId="0" fontId="13" fillId="0" borderId="11" xfId="0" applyFont="1" applyBorder="1"/>
    <xf numFmtId="164" fontId="13" fillId="0" borderId="6" xfId="0" applyNumberFormat="1" applyFont="1" applyBorder="1" applyAlignment="1">
      <alignment horizontal="right"/>
    </xf>
    <xf numFmtId="164" fontId="0" fillId="0" borderId="5" xfId="0" applyNumberFormat="1" applyFont="1" applyBorder="1" applyAlignment="1">
      <alignment horizontal="right"/>
    </xf>
    <xf numFmtId="0" fontId="0" fillId="0" borderId="5" xfId="0" applyFont="1" applyBorder="1" applyAlignment="1">
      <alignment horizontal="center"/>
    </xf>
    <xf numFmtId="164" fontId="0" fillId="0" borderId="1" xfId="0" applyNumberFormat="1" applyFill="1" applyBorder="1" applyAlignment="1">
      <alignment horizontal="right"/>
    </xf>
    <xf numFmtId="0" fontId="0" fillId="0" borderId="6" xfId="0" applyFill="1" applyBorder="1" applyAlignment="1">
      <alignment horizontal="center"/>
    </xf>
    <xf numFmtId="164" fontId="0" fillId="0" borderId="6" xfId="0" applyNumberFormat="1" applyFill="1" applyBorder="1"/>
    <xf numFmtId="0" fontId="1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4" fontId="0" fillId="0" borderId="5" xfId="0" applyNumberFormat="1" applyFill="1" applyBorder="1"/>
    <xf numFmtId="0" fontId="2" fillId="0" borderId="6" xfId="0" applyFont="1" applyFill="1" applyBorder="1" applyAlignment="1">
      <alignment horizontal="center"/>
    </xf>
    <xf numFmtId="164" fontId="0" fillId="0" borderId="5" xfId="0" applyNumberFormat="1" applyFont="1" applyFill="1" applyBorder="1"/>
    <xf numFmtId="164" fontId="8" fillId="0" borderId="5" xfId="0" applyNumberFormat="1" applyFont="1" applyFill="1" applyBorder="1"/>
    <xf numFmtId="0" fontId="2" fillId="0" borderId="5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center"/>
    </xf>
    <xf numFmtId="164" fontId="9" fillId="0" borderId="5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right"/>
    </xf>
    <xf numFmtId="164" fontId="8" fillId="0" borderId="6" xfId="0" applyNumberFormat="1" applyFont="1" applyFill="1" applyBorder="1"/>
    <xf numFmtId="0" fontId="2" fillId="0" borderId="6" xfId="0" applyFont="1" applyFill="1" applyBorder="1" applyAlignment="1">
      <alignment horizontal="right"/>
    </xf>
    <xf numFmtId="164" fontId="0" fillId="0" borderId="0" xfId="0" applyNumberFormat="1" applyFill="1"/>
    <xf numFmtId="0" fontId="0" fillId="0" borderId="0" xfId="0" applyFill="1" applyBorder="1" applyAlignment="1">
      <alignment horizontal="center"/>
    </xf>
    <xf numFmtId="0" fontId="1" fillId="0" borderId="9" xfId="0" applyFont="1" applyBorder="1"/>
  </cellXfs>
  <cellStyles count="16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57"/>
  <sheetViews>
    <sheetView tabSelected="1" topLeftCell="A42" workbookViewId="0">
      <selection activeCell="E55" sqref="E55"/>
    </sheetView>
  </sheetViews>
  <sheetFormatPr baseColWidth="10" defaultColWidth="11" defaultRowHeight="15" x14ac:dyDescent="0"/>
  <cols>
    <col min="1" max="1" width="5.5" style="18" bestFit="1" customWidth="1"/>
    <col min="2" max="2" width="6.83203125" style="39" customWidth="1"/>
    <col min="3" max="3" width="7.83203125" style="125" customWidth="1"/>
    <col min="4" max="4" width="6.33203125" style="125" hidden="1" customWidth="1"/>
    <col min="5" max="5" width="9.1640625" style="126" bestFit="1" customWidth="1"/>
    <col min="6" max="6" width="27.6640625" style="76" customWidth="1"/>
    <col min="7" max="7" width="8.83203125" style="20" customWidth="1"/>
    <col min="8" max="8" width="6.83203125" style="20" customWidth="1"/>
    <col min="9" max="9" width="15.6640625" style="20" customWidth="1"/>
    <col min="10" max="10" width="6.83203125" customWidth="1"/>
    <col min="11" max="21" width="6" customWidth="1"/>
  </cols>
  <sheetData>
    <row r="1" spans="1:9" s="6" customFormat="1">
      <c r="A1" s="1" t="s">
        <v>0</v>
      </c>
      <c r="B1" s="49" t="s">
        <v>1</v>
      </c>
      <c r="C1" s="107" t="s">
        <v>2</v>
      </c>
      <c r="D1" s="107" t="s">
        <v>103</v>
      </c>
      <c r="E1" s="61" t="s">
        <v>3</v>
      </c>
      <c r="F1" s="74" t="s">
        <v>4</v>
      </c>
      <c r="G1" s="4"/>
      <c r="H1" s="4"/>
      <c r="I1" s="102" t="s">
        <v>145</v>
      </c>
    </row>
    <row r="2" spans="1:9">
      <c r="A2" s="1" t="s">
        <v>130</v>
      </c>
      <c r="B2" s="23"/>
      <c r="C2" s="62"/>
      <c r="D2" s="107" t="s">
        <v>1</v>
      </c>
      <c r="E2" s="66" t="s">
        <v>7</v>
      </c>
      <c r="F2" s="11" t="s">
        <v>8</v>
      </c>
      <c r="G2" s="9"/>
      <c r="H2" s="9"/>
      <c r="I2" s="10" t="s">
        <v>54</v>
      </c>
    </row>
    <row r="3" spans="1:9">
      <c r="A3" s="1"/>
      <c r="B3" s="23"/>
      <c r="C3" s="62"/>
      <c r="D3" s="62"/>
      <c r="E3" s="66" t="s">
        <v>10</v>
      </c>
      <c r="F3" s="11" t="s">
        <v>11</v>
      </c>
      <c r="G3" s="9"/>
      <c r="H3" s="9"/>
      <c r="I3" s="10"/>
    </row>
    <row r="4" spans="1:9">
      <c r="A4" s="1">
        <v>1</v>
      </c>
      <c r="B4" s="23">
        <v>5.3</v>
      </c>
      <c r="C4" s="62">
        <v>5.3</v>
      </c>
      <c r="D4" s="62"/>
      <c r="E4" s="61"/>
      <c r="F4" s="75" t="s">
        <v>12</v>
      </c>
      <c r="G4" s="9"/>
      <c r="H4" s="9"/>
      <c r="I4" s="10" t="s">
        <v>54</v>
      </c>
    </row>
    <row r="5" spans="1:9">
      <c r="A5" s="1">
        <v>2</v>
      </c>
      <c r="B5" s="23">
        <v>4.5</v>
      </c>
      <c r="C5" s="62">
        <v>9.8000000000000007</v>
      </c>
      <c r="D5" s="62"/>
      <c r="E5" s="61"/>
      <c r="F5" s="75" t="s">
        <v>131</v>
      </c>
      <c r="G5" s="9"/>
      <c r="H5" s="9"/>
      <c r="I5" s="10" t="s">
        <v>57</v>
      </c>
    </row>
    <row r="6" spans="1:9">
      <c r="A6" s="1"/>
      <c r="B6" s="23"/>
      <c r="C6" s="62" t="s">
        <v>9</v>
      </c>
      <c r="D6" s="62"/>
      <c r="E6" s="66"/>
      <c r="F6" s="11" t="s">
        <v>45</v>
      </c>
      <c r="G6" s="9"/>
      <c r="H6" s="9"/>
      <c r="I6" s="10"/>
    </row>
    <row r="7" spans="1:9">
      <c r="A7" s="1">
        <v>3</v>
      </c>
      <c r="B7" s="23">
        <v>5.7</v>
      </c>
      <c r="C7" s="62">
        <v>15.5</v>
      </c>
      <c r="D7" s="62"/>
      <c r="E7" s="61"/>
      <c r="F7" s="75" t="s">
        <v>13</v>
      </c>
      <c r="G7" s="9"/>
      <c r="H7" s="9"/>
      <c r="I7" s="10" t="s">
        <v>56</v>
      </c>
    </row>
    <row r="8" spans="1:9">
      <c r="A8" s="1"/>
      <c r="B8" s="23"/>
      <c r="C8" s="62" t="s">
        <v>9</v>
      </c>
      <c r="D8" s="62"/>
      <c r="E8" s="66" t="s">
        <v>14</v>
      </c>
      <c r="F8" s="11" t="s">
        <v>120</v>
      </c>
      <c r="G8" s="9"/>
      <c r="H8" s="9"/>
      <c r="I8" s="10"/>
    </row>
    <row r="9" spans="1:9">
      <c r="A9" s="61">
        <v>4</v>
      </c>
      <c r="B9" s="62">
        <v>4.2</v>
      </c>
      <c r="C9" s="62">
        <v>19.7</v>
      </c>
      <c r="D9" s="62">
        <v>19.7</v>
      </c>
      <c r="E9" s="61"/>
      <c r="F9" s="69" t="s">
        <v>143</v>
      </c>
      <c r="G9" s="64"/>
      <c r="H9" s="64"/>
      <c r="I9" s="65" t="s">
        <v>55</v>
      </c>
    </row>
    <row r="10" spans="1:9">
      <c r="A10" s="1"/>
      <c r="B10" s="23"/>
      <c r="C10" s="62" t="s">
        <v>9</v>
      </c>
      <c r="D10" s="62"/>
      <c r="E10" s="66" t="s">
        <v>10</v>
      </c>
      <c r="F10" s="11" t="s">
        <v>119</v>
      </c>
      <c r="G10" s="9"/>
      <c r="H10" s="9"/>
      <c r="I10" s="10" t="s">
        <v>55</v>
      </c>
    </row>
    <row r="11" spans="1:9">
      <c r="A11" s="1">
        <v>5</v>
      </c>
      <c r="B11" s="23">
        <v>5.5</v>
      </c>
      <c r="C11" s="62">
        <v>25.2</v>
      </c>
      <c r="D11" s="62"/>
      <c r="E11" s="61"/>
      <c r="F11" s="75" t="s">
        <v>132</v>
      </c>
      <c r="G11" s="9"/>
      <c r="H11" s="9"/>
      <c r="I11" s="10" t="s">
        <v>58</v>
      </c>
    </row>
    <row r="12" spans="1:9">
      <c r="A12" s="1"/>
      <c r="B12" s="23"/>
      <c r="C12" s="62" t="s">
        <v>9</v>
      </c>
      <c r="D12" s="62"/>
      <c r="E12" s="66" t="s">
        <v>14</v>
      </c>
      <c r="F12" s="11" t="s">
        <v>121</v>
      </c>
      <c r="G12" s="9"/>
      <c r="H12" s="9"/>
      <c r="I12" s="10"/>
    </row>
    <row r="13" spans="1:9">
      <c r="A13" s="1">
        <v>6</v>
      </c>
      <c r="B13" s="23">
        <v>4.9000000000000004</v>
      </c>
      <c r="C13" s="62">
        <v>30.1</v>
      </c>
      <c r="D13" s="62"/>
      <c r="E13" s="61"/>
      <c r="F13" s="75" t="s">
        <v>144</v>
      </c>
      <c r="G13" s="9"/>
      <c r="H13" s="9"/>
      <c r="I13" s="10" t="s">
        <v>59</v>
      </c>
    </row>
    <row r="14" spans="1:9">
      <c r="A14" s="1">
        <v>7</v>
      </c>
      <c r="B14" s="23">
        <v>6.6</v>
      </c>
      <c r="C14" s="62">
        <v>36.699999999999996</v>
      </c>
      <c r="D14" s="62"/>
      <c r="E14" s="61"/>
      <c r="F14" s="75" t="s">
        <v>61</v>
      </c>
      <c r="G14" s="9"/>
      <c r="H14" s="9"/>
      <c r="I14" s="10" t="s">
        <v>60</v>
      </c>
    </row>
    <row r="15" spans="1:9">
      <c r="A15" s="61">
        <v>8</v>
      </c>
      <c r="B15" s="62">
        <v>7.1</v>
      </c>
      <c r="C15" s="62">
        <v>43.8</v>
      </c>
      <c r="D15" s="62">
        <v>24.099999999999998</v>
      </c>
      <c r="E15" s="66" t="s">
        <v>14</v>
      </c>
      <c r="F15" s="63" t="s">
        <v>122</v>
      </c>
      <c r="G15" s="64"/>
      <c r="H15" s="64"/>
      <c r="I15" s="65" t="s">
        <v>62</v>
      </c>
    </row>
    <row r="16" spans="1:9">
      <c r="A16" s="1">
        <v>9</v>
      </c>
      <c r="B16" s="23">
        <v>6.5</v>
      </c>
      <c r="C16" s="62">
        <v>50.3</v>
      </c>
      <c r="D16" s="62"/>
      <c r="E16" s="61"/>
      <c r="F16" s="75" t="s">
        <v>15</v>
      </c>
      <c r="G16" s="9"/>
      <c r="H16" s="9"/>
      <c r="I16" s="10" t="s">
        <v>63</v>
      </c>
    </row>
    <row r="17" spans="1:9">
      <c r="A17" s="1">
        <v>10</v>
      </c>
      <c r="B17" s="23">
        <v>6.6</v>
      </c>
      <c r="C17" s="62">
        <v>56.9</v>
      </c>
      <c r="D17" s="62"/>
      <c r="E17" s="61"/>
      <c r="F17" s="75" t="s">
        <v>46</v>
      </c>
      <c r="G17" s="9"/>
      <c r="H17" s="9"/>
      <c r="I17" s="10" t="s">
        <v>63</v>
      </c>
    </row>
    <row r="18" spans="1:9">
      <c r="A18" s="1">
        <v>11</v>
      </c>
      <c r="B18" s="23">
        <v>6.4</v>
      </c>
      <c r="C18" s="62">
        <v>63.3</v>
      </c>
      <c r="D18" s="62"/>
      <c r="E18" s="61"/>
      <c r="F18" s="75" t="s">
        <v>16</v>
      </c>
      <c r="G18" s="9"/>
      <c r="H18" s="9"/>
      <c r="I18" s="10" t="s">
        <v>63</v>
      </c>
    </row>
    <row r="19" spans="1:9">
      <c r="A19" s="61">
        <v>12</v>
      </c>
      <c r="B19" s="62">
        <v>4.5999999999999996</v>
      </c>
      <c r="C19" s="62">
        <v>67.900000000000006</v>
      </c>
      <c r="D19" s="62">
        <v>24.100000000000009</v>
      </c>
      <c r="E19" s="61"/>
      <c r="F19" s="69" t="s">
        <v>133</v>
      </c>
      <c r="G19" s="64"/>
      <c r="H19" s="64"/>
      <c r="I19" s="65" t="s">
        <v>134</v>
      </c>
    </row>
    <row r="20" spans="1:9">
      <c r="A20" s="1">
        <v>13</v>
      </c>
      <c r="B20" s="56">
        <v>6.1</v>
      </c>
      <c r="C20" s="62">
        <v>74</v>
      </c>
      <c r="D20" s="62"/>
      <c r="E20" s="111"/>
      <c r="F20" s="75" t="s">
        <v>135</v>
      </c>
      <c r="G20" s="14"/>
      <c r="H20" s="14"/>
      <c r="I20" s="15" t="s">
        <v>66</v>
      </c>
    </row>
    <row r="21" spans="1:9">
      <c r="A21" s="1"/>
      <c r="B21" s="23"/>
      <c r="C21" s="62" t="s">
        <v>9</v>
      </c>
      <c r="D21" s="62"/>
      <c r="E21" s="112" t="s">
        <v>10</v>
      </c>
      <c r="F21" s="13" t="s">
        <v>123</v>
      </c>
      <c r="G21" s="9"/>
      <c r="H21" s="9"/>
      <c r="I21" s="10" t="s">
        <v>66</v>
      </c>
    </row>
    <row r="22" spans="1:9" s="20" customFormat="1">
      <c r="A22" s="26">
        <v>14</v>
      </c>
      <c r="B22" s="31">
        <v>6.1</v>
      </c>
      <c r="C22" s="114">
        <v>80.099999999999994</v>
      </c>
      <c r="D22" s="114"/>
      <c r="E22" s="81"/>
      <c r="F22" s="42" t="s">
        <v>64</v>
      </c>
      <c r="G22" s="43"/>
      <c r="H22" s="43"/>
      <c r="I22" s="44" t="s">
        <v>65</v>
      </c>
    </row>
    <row r="23" spans="1:9" s="20" customFormat="1">
      <c r="A23" s="29"/>
      <c r="B23" s="51"/>
      <c r="C23" s="109" t="s">
        <v>9</v>
      </c>
      <c r="D23" s="109"/>
      <c r="E23" s="115"/>
      <c r="F23" s="46" t="s">
        <v>67</v>
      </c>
      <c r="G23" s="47"/>
      <c r="H23" s="47"/>
      <c r="I23" s="48"/>
    </row>
    <row r="24" spans="1:9">
      <c r="A24" s="1">
        <v>15</v>
      </c>
      <c r="B24" s="23">
        <v>5.3</v>
      </c>
      <c r="C24" s="62">
        <v>85.4</v>
      </c>
      <c r="D24" s="62"/>
      <c r="E24" s="111"/>
      <c r="F24" s="16" t="s">
        <v>112</v>
      </c>
      <c r="G24" s="14"/>
      <c r="H24" s="14"/>
      <c r="I24" s="15" t="s">
        <v>68</v>
      </c>
    </row>
    <row r="25" spans="1:9">
      <c r="A25" s="61">
        <v>16</v>
      </c>
      <c r="B25" s="62">
        <v>6.7</v>
      </c>
      <c r="C25" s="62">
        <v>92.1</v>
      </c>
      <c r="D25" s="62">
        <v>24.199999999999989</v>
      </c>
      <c r="E25" s="61"/>
      <c r="F25" s="69" t="s">
        <v>95</v>
      </c>
      <c r="G25" s="64"/>
      <c r="H25" s="64"/>
      <c r="I25" s="65"/>
    </row>
    <row r="26" spans="1:9">
      <c r="A26" s="1">
        <v>17</v>
      </c>
      <c r="B26" s="23">
        <v>6.1</v>
      </c>
      <c r="C26" s="62">
        <v>98.2</v>
      </c>
      <c r="D26" s="62"/>
      <c r="E26" s="61"/>
      <c r="F26" s="16" t="s">
        <v>96</v>
      </c>
      <c r="G26" s="9"/>
      <c r="H26" s="9"/>
      <c r="I26" s="15" t="s">
        <v>69</v>
      </c>
    </row>
    <row r="27" spans="1:9">
      <c r="A27" s="1"/>
      <c r="B27" s="23"/>
      <c r="C27" s="62" t="s">
        <v>9</v>
      </c>
      <c r="D27" s="62"/>
      <c r="E27" s="112" t="s">
        <v>14</v>
      </c>
      <c r="F27" s="13" t="s">
        <v>142</v>
      </c>
      <c r="G27" s="14"/>
      <c r="H27" s="14"/>
      <c r="I27" s="15"/>
    </row>
    <row r="28" spans="1:9">
      <c r="A28" s="1"/>
      <c r="B28" s="23"/>
      <c r="C28" s="62" t="s">
        <v>9</v>
      </c>
      <c r="D28" s="62"/>
      <c r="E28" s="112" t="s">
        <v>10</v>
      </c>
      <c r="F28" s="13" t="s">
        <v>124</v>
      </c>
      <c r="G28" s="14"/>
      <c r="H28" s="14"/>
      <c r="I28" s="15"/>
    </row>
    <row r="29" spans="1:9">
      <c r="A29" s="1">
        <v>18</v>
      </c>
      <c r="B29" s="23">
        <v>4.3</v>
      </c>
      <c r="C29" s="62">
        <v>102.5</v>
      </c>
      <c r="D29" s="62"/>
      <c r="E29" s="111"/>
      <c r="F29" s="16" t="s">
        <v>71</v>
      </c>
      <c r="G29" s="14"/>
      <c r="H29" s="14"/>
      <c r="I29" s="15" t="s">
        <v>70</v>
      </c>
    </row>
    <row r="30" spans="1:9">
      <c r="A30" s="1">
        <v>19</v>
      </c>
      <c r="B30" s="23">
        <v>4.7</v>
      </c>
      <c r="C30" s="62">
        <v>107.2</v>
      </c>
      <c r="D30" s="62"/>
      <c r="E30" s="61"/>
      <c r="F30" s="16" t="s">
        <v>97</v>
      </c>
      <c r="G30" s="9"/>
      <c r="H30" s="9"/>
      <c r="I30" s="10" t="s">
        <v>72</v>
      </c>
    </row>
    <row r="31" spans="1:9">
      <c r="A31" s="61">
        <v>20</v>
      </c>
      <c r="B31" s="62">
        <v>7.7</v>
      </c>
      <c r="C31" s="62">
        <v>114.9</v>
      </c>
      <c r="D31" s="62">
        <v>22.800000000000011</v>
      </c>
      <c r="E31" s="61"/>
      <c r="F31" s="69" t="s">
        <v>47</v>
      </c>
      <c r="G31" s="64"/>
      <c r="H31" s="64"/>
      <c r="I31" s="65" t="s">
        <v>73</v>
      </c>
    </row>
    <row r="32" spans="1:9">
      <c r="A32" s="1">
        <v>21</v>
      </c>
      <c r="B32" s="23">
        <v>5.6</v>
      </c>
      <c r="C32" s="62">
        <v>120.5</v>
      </c>
      <c r="D32" s="62"/>
      <c r="E32" s="61"/>
      <c r="F32" s="75" t="s">
        <v>75</v>
      </c>
      <c r="G32" s="9"/>
      <c r="H32" s="9"/>
      <c r="I32" s="10" t="s">
        <v>74</v>
      </c>
    </row>
    <row r="33" spans="1:9">
      <c r="A33" s="1">
        <v>22</v>
      </c>
      <c r="B33" s="23">
        <v>6.9</v>
      </c>
      <c r="C33" s="62">
        <v>127.4</v>
      </c>
      <c r="D33" s="62"/>
      <c r="E33" s="61"/>
      <c r="F33" s="75" t="s">
        <v>136</v>
      </c>
      <c r="G33" s="9"/>
      <c r="H33" s="9"/>
      <c r="I33" s="10" t="s">
        <v>76</v>
      </c>
    </row>
    <row r="34" spans="1:9">
      <c r="A34" s="1">
        <v>23</v>
      </c>
      <c r="B34" s="23">
        <v>6.9</v>
      </c>
      <c r="C34" s="62">
        <v>134.30000000000001</v>
      </c>
      <c r="D34" s="62"/>
      <c r="E34" s="61"/>
      <c r="F34" s="75" t="s">
        <v>137</v>
      </c>
      <c r="G34" s="9"/>
      <c r="H34" s="9"/>
      <c r="I34" s="10" t="s">
        <v>79</v>
      </c>
    </row>
    <row r="35" spans="1:9">
      <c r="A35" s="61"/>
      <c r="B35" s="62"/>
      <c r="C35" s="62" t="s">
        <v>9</v>
      </c>
      <c r="D35" s="62"/>
      <c r="E35" s="66" t="s">
        <v>10</v>
      </c>
      <c r="F35" s="63" t="s">
        <v>125</v>
      </c>
      <c r="G35" s="64"/>
      <c r="H35" s="64"/>
      <c r="I35" s="65" t="s">
        <v>79</v>
      </c>
    </row>
    <row r="36" spans="1:9">
      <c r="A36" s="1">
        <v>24</v>
      </c>
      <c r="B36" s="23">
        <v>6.4</v>
      </c>
      <c r="C36" s="62">
        <v>140.69999999999999</v>
      </c>
      <c r="D36" s="62">
        <v>25.799999999999983</v>
      </c>
      <c r="E36" s="61"/>
      <c r="F36" s="16" t="s">
        <v>17</v>
      </c>
      <c r="G36" s="9"/>
      <c r="H36" s="14"/>
      <c r="I36" s="10" t="s">
        <v>79</v>
      </c>
    </row>
    <row r="37" spans="1:9">
      <c r="A37" s="1">
        <v>25</v>
      </c>
      <c r="B37" s="23">
        <v>6.3</v>
      </c>
      <c r="C37" s="62">
        <v>147</v>
      </c>
      <c r="D37" s="62"/>
      <c r="E37" s="61"/>
      <c r="F37" s="16" t="s">
        <v>138</v>
      </c>
      <c r="G37" s="9"/>
      <c r="H37" s="14"/>
      <c r="I37" s="15" t="s">
        <v>77</v>
      </c>
    </row>
    <row r="38" spans="1:9" s="20" customFormat="1">
      <c r="A38" s="26">
        <v>26</v>
      </c>
      <c r="B38" s="31">
        <v>5.3</v>
      </c>
      <c r="C38" s="114">
        <v>152.29999999999998</v>
      </c>
      <c r="D38" s="114"/>
      <c r="E38" s="113"/>
      <c r="F38" s="42" t="s">
        <v>99</v>
      </c>
      <c r="G38" s="52"/>
      <c r="H38" s="43"/>
      <c r="I38" s="44" t="s">
        <v>78</v>
      </c>
    </row>
    <row r="39" spans="1:9" s="20" customFormat="1">
      <c r="A39" s="29"/>
      <c r="B39" s="51"/>
      <c r="C39" s="109" t="s">
        <v>9</v>
      </c>
      <c r="D39" s="109"/>
      <c r="E39" s="108"/>
      <c r="F39" s="46" t="s">
        <v>84</v>
      </c>
      <c r="G39" s="53"/>
      <c r="H39" s="47"/>
      <c r="I39" s="48"/>
    </row>
    <row r="40" spans="1:9">
      <c r="A40" s="61">
        <v>27</v>
      </c>
      <c r="B40" s="62">
        <v>4</v>
      </c>
      <c r="C40" s="62">
        <v>156.29999999999998</v>
      </c>
      <c r="D40" s="62"/>
      <c r="E40" s="61"/>
      <c r="F40" s="69" t="s">
        <v>18</v>
      </c>
      <c r="G40" s="64"/>
      <c r="H40" s="64"/>
      <c r="I40" s="65" t="s">
        <v>78</v>
      </c>
    </row>
    <row r="41" spans="1:9">
      <c r="A41" s="1">
        <v>28</v>
      </c>
      <c r="B41" s="23">
        <v>5.4</v>
      </c>
      <c r="C41" s="62">
        <v>161.69999999999999</v>
      </c>
      <c r="D41" s="62">
        <v>21</v>
      </c>
      <c r="E41" s="61"/>
      <c r="F41" s="16" t="s">
        <v>48</v>
      </c>
      <c r="G41" s="9"/>
      <c r="H41" s="14"/>
      <c r="I41" s="15" t="s">
        <v>78</v>
      </c>
    </row>
    <row r="42" spans="1:9">
      <c r="A42" s="1">
        <v>29</v>
      </c>
      <c r="B42" s="23">
        <v>5.2</v>
      </c>
      <c r="C42" s="62">
        <v>166.89999999999998</v>
      </c>
      <c r="D42" s="62"/>
      <c r="E42" s="61"/>
      <c r="F42" s="16" t="s">
        <v>19</v>
      </c>
      <c r="G42" s="9"/>
      <c r="H42" s="9"/>
      <c r="I42" s="54" t="s">
        <v>83</v>
      </c>
    </row>
    <row r="43" spans="1:9">
      <c r="A43" s="1">
        <v>30</v>
      </c>
      <c r="B43" s="50">
        <v>7.8</v>
      </c>
      <c r="C43" s="62">
        <v>174.7</v>
      </c>
      <c r="D43" s="62"/>
      <c r="E43" s="61"/>
      <c r="F43" s="16" t="s">
        <v>20</v>
      </c>
      <c r="G43" s="9"/>
      <c r="H43" s="9"/>
      <c r="I43" s="54" t="s">
        <v>83</v>
      </c>
    </row>
    <row r="44" spans="1:9" s="20" customFormat="1">
      <c r="A44" s="26"/>
      <c r="B44" s="31"/>
      <c r="C44" s="120" t="s">
        <v>82</v>
      </c>
      <c r="D44" s="120"/>
      <c r="E44" s="121"/>
      <c r="F44" s="85" t="s">
        <v>129</v>
      </c>
      <c r="G44" s="52"/>
      <c r="H44" s="52"/>
      <c r="I44" s="54"/>
    </row>
    <row r="45" spans="1:9" s="20" customFormat="1">
      <c r="A45" s="29"/>
      <c r="B45" s="51"/>
      <c r="C45" s="122" t="s">
        <v>81</v>
      </c>
      <c r="D45" s="122"/>
      <c r="E45" s="110" t="s">
        <v>80</v>
      </c>
      <c r="F45" s="73" t="s">
        <v>85</v>
      </c>
      <c r="G45" s="53"/>
      <c r="H45" s="53"/>
      <c r="I45" s="55"/>
    </row>
    <row r="46" spans="1:9">
      <c r="A46" s="61">
        <v>31</v>
      </c>
      <c r="B46" s="62">
        <v>7.2</v>
      </c>
      <c r="C46" s="62">
        <v>181.9</v>
      </c>
      <c r="D46" s="62"/>
      <c r="E46" s="61"/>
      <c r="F46" s="69" t="s">
        <v>126</v>
      </c>
      <c r="G46" s="64"/>
      <c r="H46" s="64"/>
      <c r="I46" s="65" t="s">
        <v>83</v>
      </c>
    </row>
    <row r="47" spans="1:9">
      <c r="A47" s="1">
        <v>32</v>
      </c>
      <c r="B47" s="23">
        <v>6.8</v>
      </c>
      <c r="C47" s="62">
        <v>188.70000000000002</v>
      </c>
      <c r="D47" s="62">
        <v>27.000000000000028</v>
      </c>
      <c r="E47" s="111"/>
      <c r="F47" s="16" t="s">
        <v>139</v>
      </c>
      <c r="G47" s="14"/>
      <c r="H47" s="14"/>
      <c r="I47" s="15" t="s">
        <v>86</v>
      </c>
    </row>
    <row r="48" spans="1:9">
      <c r="A48" s="1"/>
      <c r="B48" s="23"/>
      <c r="C48" s="62"/>
      <c r="D48" s="62"/>
      <c r="E48" s="111"/>
      <c r="F48" s="16" t="s">
        <v>49</v>
      </c>
      <c r="G48" s="14"/>
      <c r="H48" s="14"/>
      <c r="I48" s="15"/>
    </row>
    <row r="49" spans="1:9">
      <c r="A49" s="1">
        <v>33</v>
      </c>
      <c r="B49" s="23">
        <v>6.5</v>
      </c>
      <c r="C49" s="62">
        <v>195.20000000000002</v>
      </c>
      <c r="D49" s="62"/>
      <c r="E49" s="61"/>
      <c r="F49" s="16" t="s">
        <v>21</v>
      </c>
      <c r="G49" s="14"/>
      <c r="H49" s="14"/>
      <c r="I49" s="15" t="s">
        <v>87</v>
      </c>
    </row>
    <row r="50" spans="1:9">
      <c r="A50" s="1">
        <v>34</v>
      </c>
      <c r="B50" s="23">
        <v>6.1</v>
      </c>
      <c r="C50" s="62">
        <v>201.3</v>
      </c>
      <c r="D50" s="62"/>
      <c r="E50" s="61"/>
      <c r="F50" s="75" t="s">
        <v>22</v>
      </c>
      <c r="G50" s="14"/>
      <c r="H50" s="14"/>
      <c r="I50" s="10" t="s">
        <v>88</v>
      </c>
    </row>
    <row r="51" spans="1:9">
      <c r="A51" s="61">
        <v>35</v>
      </c>
      <c r="B51" s="62">
        <v>5.9</v>
      </c>
      <c r="C51" s="62">
        <v>207.20000000000002</v>
      </c>
      <c r="D51" s="62"/>
      <c r="E51" s="61"/>
      <c r="F51" s="69" t="s">
        <v>113</v>
      </c>
      <c r="G51" s="64"/>
      <c r="H51" s="64"/>
      <c r="I51" s="65" t="s">
        <v>88</v>
      </c>
    </row>
    <row r="52" spans="1:9" s="20" customFormat="1">
      <c r="A52" s="26">
        <v>36</v>
      </c>
      <c r="B52" s="31">
        <v>4.8</v>
      </c>
      <c r="C52" s="116">
        <v>212</v>
      </c>
      <c r="D52" s="117">
        <v>23.299999999999983</v>
      </c>
      <c r="E52" s="118"/>
      <c r="F52" s="42" t="s">
        <v>140</v>
      </c>
      <c r="G52" s="43"/>
      <c r="H52" s="43"/>
      <c r="I52" s="44" t="s">
        <v>89</v>
      </c>
    </row>
    <row r="53" spans="1:9" s="20" customFormat="1" hidden="1">
      <c r="A53" s="29"/>
      <c r="B53" s="51"/>
      <c r="C53" s="123"/>
      <c r="D53" s="123"/>
      <c r="E53" s="124"/>
      <c r="F53" s="46"/>
      <c r="G53" s="47"/>
      <c r="H53" s="47"/>
      <c r="I53" s="48"/>
    </row>
    <row r="54" spans="1:9">
      <c r="A54" s="1">
        <v>37</v>
      </c>
      <c r="B54" s="23">
        <v>6.3</v>
      </c>
      <c r="C54" s="62">
        <v>218.3</v>
      </c>
      <c r="D54" s="62"/>
      <c r="E54" s="61"/>
      <c r="F54" s="75" t="s">
        <v>141</v>
      </c>
      <c r="G54" s="14"/>
      <c r="H54" s="14"/>
      <c r="I54" s="15" t="s">
        <v>89</v>
      </c>
    </row>
    <row r="55" spans="1:9">
      <c r="A55" s="1">
        <v>38</v>
      </c>
      <c r="B55" s="23">
        <v>4.8</v>
      </c>
      <c r="C55" s="62">
        <v>223.1</v>
      </c>
      <c r="D55" s="62"/>
      <c r="E55" s="61"/>
      <c r="F55" s="75" t="s">
        <v>146</v>
      </c>
      <c r="G55" s="9"/>
      <c r="H55" s="9"/>
      <c r="I55" s="10" t="s">
        <v>89</v>
      </c>
    </row>
    <row r="56" spans="1:9">
      <c r="A56" s="1">
        <v>39</v>
      </c>
      <c r="B56" s="23">
        <v>5.3</v>
      </c>
      <c r="C56" s="62">
        <v>228.4</v>
      </c>
      <c r="D56" s="62"/>
      <c r="E56" s="61"/>
      <c r="F56" s="75" t="s">
        <v>52</v>
      </c>
      <c r="G56" s="9"/>
      <c r="H56" s="9"/>
      <c r="I56" s="10" t="s">
        <v>90</v>
      </c>
    </row>
    <row r="57" spans="1:9">
      <c r="A57" s="61">
        <v>40</v>
      </c>
      <c r="B57" s="62">
        <v>4.5</v>
      </c>
      <c r="C57" s="62">
        <v>232.9</v>
      </c>
      <c r="D57" s="62">
        <v>20.900000000000006</v>
      </c>
      <c r="E57" s="61"/>
      <c r="F57" s="69" t="s">
        <v>23</v>
      </c>
      <c r="G57" s="64"/>
      <c r="H57" s="64"/>
      <c r="I57" s="65" t="s">
        <v>90</v>
      </c>
    </row>
    <row r="58" spans="1:9">
      <c r="A58" s="1">
        <v>41</v>
      </c>
      <c r="B58" s="23">
        <v>5.7</v>
      </c>
      <c r="C58" s="62">
        <v>238.6</v>
      </c>
      <c r="D58" s="62"/>
      <c r="E58" s="111"/>
      <c r="F58" s="16" t="s">
        <v>24</v>
      </c>
      <c r="G58" s="9"/>
      <c r="H58" s="9"/>
      <c r="I58" s="10" t="s">
        <v>93</v>
      </c>
    </row>
    <row r="59" spans="1:9">
      <c r="A59" s="1">
        <v>42</v>
      </c>
      <c r="B59" s="23">
        <v>5</v>
      </c>
      <c r="C59" s="62">
        <v>243.6</v>
      </c>
      <c r="D59" s="62"/>
      <c r="E59" s="61"/>
      <c r="F59" s="16" t="s">
        <v>53</v>
      </c>
      <c r="G59" s="9"/>
      <c r="H59" s="9"/>
      <c r="I59" s="10" t="s">
        <v>93</v>
      </c>
    </row>
    <row r="60" spans="1:9">
      <c r="A60" s="1">
        <v>43</v>
      </c>
      <c r="B60" s="23">
        <v>7.6</v>
      </c>
      <c r="C60" s="62">
        <v>251.2</v>
      </c>
      <c r="D60" s="62"/>
      <c r="E60" s="61"/>
      <c r="F60" s="16" t="s">
        <v>25</v>
      </c>
      <c r="G60" s="9"/>
      <c r="H60" s="9"/>
      <c r="I60" s="10" t="s">
        <v>93</v>
      </c>
    </row>
    <row r="61" spans="1:9">
      <c r="A61" s="61">
        <v>44</v>
      </c>
      <c r="B61" s="62">
        <v>5.7</v>
      </c>
      <c r="C61" s="62">
        <v>256.89999999999998</v>
      </c>
      <c r="D61" s="62">
        <v>23.999999999999972</v>
      </c>
      <c r="E61" s="61"/>
      <c r="F61" s="69" t="s">
        <v>26</v>
      </c>
      <c r="G61" s="64"/>
      <c r="H61" s="64"/>
      <c r="I61" s="65" t="s">
        <v>94</v>
      </c>
    </row>
    <row r="62" spans="1:9">
      <c r="A62" s="1">
        <v>45</v>
      </c>
      <c r="B62" s="23">
        <v>3.6</v>
      </c>
      <c r="C62" s="62">
        <v>260.5</v>
      </c>
      <c r="D62" s="62"/>
      <c r="E62" s="112" t="s">
        <v>10</v>
      </c>
      <c r="F62" s="13" t="s">
        <v>124</v>
      </c>
      <c r="G62" s="9"/>
      <c r="H62" s="9"/>
      <c r="I62" s="10" t="s">
        <v>94</v>
      </c>
    </row>
    <row r="63" spans="1:9">
      <c r="A63" s="1">
        <v>46</v>
      </c>
      <c r="B63" s="23">
        <v>6.1</v>
      </c>
      <c r="C63" s="62">
        <v>266.60000000000002</v>
      </c>
      <c r="D63" s="62"/>
      <c r="E63" s="111"/>
      <c r="F63" s="16" t="s">
        <v>27</v>
      </c>
      <c r="G63" s="9"/>
      <c r="H63" s="9"/>
      <c r="I63" s="10" t="s">
        <v>91</v>
      </c>
    </row>
    <row r="64" spans="1:9">
      <c r="A64" s="1">
        <v>47</v>
      </c>
      <c r="B64" s="23">
        <v>4.3</v>
      </c>
      <c r="C64" s="62">
        <v>270.90000000000003</v>
      </c>
      <c r="D64" s="62"/>
      <c r="E64" s="111"/>
      <c r="F64" s="16" t="s">
        <v>51</v>
      </c>
      <c r="G64" s="9"/>
      <c r="H64" s="9"/>
      <c r="I64" s="10" t="s">
        <v>92</v>
      </c>
    </row>
    <row r="65" spans="1:9">
      <c r="A65" s="1"/>
      <c r="B65" s="23"/>
      <c r="C65" s="62"/>
      <c r="D65" s="62"/>
      <c r="E65" s="119" t="s">
        <v>116</v>
      </c>
      <c r="F65" s="72" t="s">
        <v>115</v>
      </c>
      <c r="G65" s="9"/>
      <c r="H65" s="9"/>
      <c r="I65" s="10"/>
    </row>
    <row r="66" spans="1:9">
      <c r="A66" s="1"/>
      <c r="B66" s="23"/>
      <c r="C66" s="62"/>
      <c r="D66" s="62"/>
      <c r="E66" s="119" t="s">
        <v>10</v>
      </c>
      <c r="F66" s="72" t="s">
        <v>117</v>
      </c>
      <c r="G66" s="9"/>
      <c r="H66" s="9"/>
      <c r="I66" s="10"/>
    </row>
    <row r="67" spans="1:9" s="20" customFormat="1">
      <c r="A67" s="67">
        <v>48</v>
      </c>
      <c r="B67" s="68">
        <v>5.4</v>
      </c>
      <c r="C67" s="68">
        <v>276.3</v>
      </c>
      <c r="D67" s="68">
        <v>19.400000000000034</v>
      </c>
      <c r="E67" s="81"/>
      <c r="F67" s="99" t="s">
        <v>118</v>
      </c>
      <c r="G67" s="70"/>
      <c r="H67" s="70"/>
      <c r="I67" s="71"/>
    </row>
    <row r="68" spans="1:9">
      <c r="A68" s="1" t="s">
        <v>147</v>
      </c>
      <c r="B68" s="23">
        <v>0.9</v>
      </c>
      <c r="C68" s="62">
        <v>277.2</v>
      </c>
      <c r="D68" s="62">
        <v>0.89999999999997726</v>
      </c>
      <c r="E68" s="61"/>
      <c r="F68" s="16" t="s">
        <v>114</v>
      </c>
      <c r="G68" s="9"/>
      <c r="H68" s="9"/>
      <c r="I68" s="55" t="s">
        <v>92</v>
      </c>
    </row>
    <row r="69" spans="1:9" ht="7.5" customHeight="1">
      <c r="A69" s="1"/>
      <c r="B69" s="23"/>
      <c r="C69" s="62"/>
      <c r="D69" s="62"/>
      <c r="E69" s="61"/>
      <c r="F69" s="75"/>
      <c r="G69" s="9"/>
      <c r="H69" s="9"/>
      <c r="I69" s="10"/>
    </row>
    <row r="72" spans="1:9" hidden="1"/>
    <row r="73" spans="1:9" hidden="1"/>
    <row r="74" spans="1:9" hidden="1"/>
    <row r="75" spans="1:9" hidden="1"/>
    <row r="76" spans="1:9" hidden="1"/>
    <row r="77" spans="1:9" hidden="1"/>
    <row r="78" spans="1:9" hidden="1"/>
    <row r="79" spans="1:9" hidden="1"/>
    <row r="80" spans="1:9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t="2" hidden="1" customHeight="1"/>
    <row r="108" hidden="1"/>
    <row r="109" hidden="1"/>
    <row r="110" hidden="1"/>
    <row r="111" hidden="1"/>
    <row r="112" hidden="1"/>
    <row r="113" spans="6:6" hidden="1"/>
    <row r="114" spans="6:6" hidden="1"/>
    <row r="115" spans="6:6" hidden="1"/>
    <row r="116" spans="6:6" hidden="1"/>
    <row r="117" spans="6:6" hidden="1">
      <c r="F117" s="77"/>
    </row>
    <row r="118" spans="6:6" hidden="1"/>
    <row r="119" spans="6:6" hidden="1"/>
    <row r="120" spans="6:6" hidden="1"/>
    <row r="121" spans="6:6" hidden="1"/>
    <row r="122" spans="6:6" hidden="1"/>
    <row r="123" spans="6:6" hidden="1"/>
    <row r="124" spans="6:6" hidden="1"/>
    <row r="125" spans="6:6" hidden="1"/>
    <row r="126" spans="6:6" hidden="1"/>
    <row r="127" spans="6:6" hidden="1"/>
    <row r="128" spans="6:6" hidden="1"/>
    <row r="139" hidden="1"/>
    <row r="140" hidden="1"/>
    <row r="141" hidden="1"/>
    <row r="142" hidden="1"/>
    <row r="143" hidden="1"/>
    <row r="144" hidden="1"/>
    <row r="145" spans="1:6" hidden="1"/>
    <row r="146" spans="1:6" hidden="1"/>
    <row r="147" spans="1:6" hidden="1"/>
    <row r="148" spans="1:6" hidden="1"/>
    <row r="149" spans="1:6" hidden="1"/>
    <row r="150" spans="1:6" hidden="1"/>
    <row r="151" spans="1:6" hidden="1"/>
    <row r="152" spans="1:6" hidden="1"/>
    <row r="153" spans="1:6" hidden="1"/>
    <row r="154" spans="1:6" s="20" customFormat="1" hidden="1">
      <c r="A154" s="18"/>
      <c r="B154" s="39"/>
      <c r="C154" s="125"/>
      <c r="D154" s="125"/>
      <c r="E154" s="126"/>
      <c r="F154" s="76"/>
    </row>
    <row r="155" spans="1:6" s="20" customFormat="1" hidden="1">
      <c r="A155" s="18"/>
      <c r="B155" s="39"/>
      <c r="C155" s="125"/>
      <c r="D155" s="125"/>
      <c r="E155" s="126"/>
      <c r="F155" s="76"/>
    </row>
    <row r="156" spans="1:6" s="20" customFormat="1" hidden="1">
      <c r="A156" s="18"/>
      <c r="B156" s="39"/>
      <c r="C156" s="125"/>
      <c r="D156" s="125"/>
      <c r="E156" s="126"/>
      <c r="F156" s="76"/>
    </row>
    <row r="157" spans="1:6" s="20" customFormat="1" hidden="1">
      <c r="A157" s="18"/>
      <c r="B157" s="39"/>
      <c r="C157" s="125"/>
      <c r="D157" s="125"/>
      <c r="E157" s="126"/>
      <c r="F157" s="76"/>
    </row>
  </sheetData>
  <phoneticPr fontId="7" type="noConversion"/>
  <printOptions horizontalCentered="1" verticalCentered="1"/>
  <pageMargins left="0.2" right="0" top="0" bottom="0.2" header="0" footer="0"/>
  <pageSetup scale="71"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164"/>
  <sheetViews>
    <sheetView topLeftCell="A47" workbookViewId="0">
      <selection activeCell="A53" sqref="A53:XFD53"/>
    </sheetView>
  </sheetViews>
  <sheetFormatPr baseColWidth="10" defaultColWidth="11" defaultRowHeight="15" x14ac:dyDescent="0"/>
  <cols>
    <col min="1" max="1" width="5.5" style="18" bestFit="1" customWidth="1"/>
    <col min="2" max="2" width="6.83203125" style="39" customWidth="1"/>
    <col min="3" max="3" width="7.83203125" style="39" customWidth="1"/>
    <col min="4" max="4" width="6.33203125" style="39" bestFit="1" customWidth="1"/>
    <col min="5" max="5" width="9.1640625" style="19" bestFit="1" customWidth="1"/>
    <col min="6" max="6" width="27.6640625" style="20" customWidth="1"/>
    <col min="7" max="7" width="8.83203125" style="20" customWidth="1"/>
    <col min="8" max="8" width="6.83203125" style="20" customWidth="1"/>
    <col min="9" max="9" width="15.6640625" style="20" customWidth="1"/>
    <col min="10" max="10" width="6.1640625" style="18" bestFit="1" customWidth="1"/>
    <col min="11" max="11" width="8.1640625" hidden="1" customWidth="1"/>
    <col min="12" max="15" width="6" customWidth="1"/>
    <col min="16" max="18" width="6" hidden="1" customWidth="1"/>
    <col min="19" max="19" width="6" style="20" hidden="1" customWidth="1"/>
    <col min="20" max="20" width="5.83203125" style="20" hidden="1" customWidth="1"/>
    <col min="21" max="27" width="6" hidden="1" customWidth="1"/>
    <col min="28" max="28" width="0" hidden="1" customWidth="1"/>
  </cols>
  <sheetData>
    <row r="1" spans="1:28" s="6" customFormat="1">
      <c r="A1" s="1" t="s">
        <v>0</v>
      </c>
      <c r="B1" s="49" t="s">
        <v>1</v>
      </c>
      <c r="C1" s="49" t="s">
        <v>2</v>
      </c>
      <c r="D1" s="49" t="s">
        <v>103</v>
      </c>
      <c r="E1" s="1" t="s">
        <v>3</v>
      </c>
      <c r="F1" s="3" t="s">
        <v>4</v>
      </c>
      <c r="G1" s="4"/>
      <c r="H1" s="4"/>
      <c r="I1" s="102" t="s">
        <v>145</v>
      </c>
      <c r="J1" s="1" t="s">
        <v>111</v>
      </c>
      <c r="K1" s="2" t="s">
        <v>6</v>
      </c>
      <c r="L1" s="2">
        <v>1</v>
      </c>
      <c r="M1" s="2">
        <v>2</v>
      </c>
      <c r="N1" s="2">
        <v>3</v>
      </c>
      <c r="O1" s="2">
        <v>4</v>
      </c>
      <c r="P1" s="2">
        <v>5</v>
      </c>
      <c r="Q1" s="2">
        <v>6</v>
      </c>
      <c r="R1" s="2">
        <v>7</v>
      </c>
      <c r="S1" s="2">
        <v>8</v>
      </c>
      <c r="T1" s="1" t="s">
        <v>9</v>
      </c>
      <c r="U1" s="6">
        <v>1</v>
      </c>
      <c r="V1" s="6">
        <v>2</v>
      </c>
      <c r="W1" s="6">
        <v>3</v>
      </c>
      <c r="X1" s="6">
        <v>4</v>
      </c>
      <c r="Y1" s="6">
        <v>5</v>
      </c>
      <c r="Z1" s="6">
        <v>6</v>
      </c>
      <c r="AA1" s="6">
        <v>7</v>
      </c>
      <c r="AB1" s="6">
        <v>8</v>
      </c>
    </row>
    <row r="2" spans="1:28">
      <c r="A2" s="1" t="s">
        <v>130</v>
      </c>
      <c r="B2" s="23"/>
      <c r="C2" s="23"/>
      <c r="D2" s="49" t="s">
        <v>1</v>
      </c>
      <c r="E2" s="1" t="s">
        <v>7</v>
      </c>
      <c r="F2" s="8" t="s">
        <v>8</v>
      </c>
      <c r="G2" s="9"/>
      <c r="H2" s="9"/>
      <c r="I2" s="10" t="s">
        <v>54</v>
      </c>
      <c r="J2" s="1" t="s">
        <v>9</v>
      </c>
      <c r="K2" s="7">
        <v>1</v>
      </c>
      <c r="L2" s="95"/>
      <c r="M2" s="95"/>
      <c r="N2" s="95"/>
      <c r="O2" s="95"/>
      <c r="P2" s="7"/>
      <c r="Q2" s="7"/>
      <c r="R2" s="7"/>
      <c r="S2" s="7"/>
      <c r="T2" s="1" t="s">
        <v>9</v>
      </c>
    </row>
    <row r="3" spans="1:28">
      <c r="A3" s="1"/>
      <c r="B3" s="23"/>
      <c r="C3" s="23"/>
      <c r="D3" s="23"/>
      <c r="E3" s="78" t="s">
        <v>105</v>
      </c>
      <c r="F3" s="11" t="s">
        <v>104</v>
      </c>
      <c r="G3" s="9"/>
      <c r="H3" s="9"/>
      <c r="I3" s="10"/>
      <c r="J3" s="1" t="s">
        <v>9</v>
      </c>
      <c r="K3" s="7">
        <v>2</v>
      </c>
      <c r="L3" s="95" t="str">
        <f t="shared" ref="L3:S19" si="0">IF($J3=L$1,$B3,"")</f>
        <v/>
      </c>
      <c r="M3" s="95" t="str">
        <f t="shared" si="0"/>
        <v/>
      </c>
      <c r="N3" s="95" t="str">
        <f t="shared" si="0"/>
        <v/>
      </c>
      <c r="O3" s="95" t="str">
        <f t="shared" si="0"/>
        <v/>
      </c>
      <c r="P3" s="7"/>
      <c r="Q3" s="7"/>
      <c r="R3" s="7"/>
      <c r="S3" s="7"/>
      <c r="T3" s="1" t="s">
        <v>9</v>
      </c>
    </row>
    <row r="4" spans="1:28">
      <c r="A4" s="1">
        <v>1</v>
      </c>
      <c r="B4" s="23">
        <v>5.4</v>
      </c>
      <c r="C4" s="23">
        <v>5.3999999999999995</v>
      </c>
      <c r="D4" s="23"/>
      <c r="E4" s="1"/>
      <c r="F4" s="8" t="s">
        <v>12</v>
      </c>
      <c r="G4" s="9"/>
      <c r="H4" s="9"/>
      <c r="I4" s="10" t="s">
        <v>54</v>
      </c>
      <c r="J4" s="1">
        <v>1</v>
      </c>
      <c r="K4" s="7">
        <v>3</v>
      </c>
      <c r="L4" s="95">
        <f t="shared" si="0"/>
        <v>5.4</v>
      </c>
      <c r="M4" s="95" t="str">
        <f t="shared" si="0"/>
        <v/>
      </c>
      <c r="N4" s="95" t="str">
        <f t="shared" si="0"/>
        <v/>
      </c>
      <c r="O4" s="95" t="str">
        <f t="shared" si="0"/>
        <v/>
      </c>
      <c r="P4" s="7" t="str">
        <f t="shared" si="0"/>
        <v/>
      </c>
      <c r="Q4" s="7" t="str">
        <f t="shared" si="0"/>
        <v/>
      </c>
      <c r="R4" s="7" t="str">
        <f t="shared" si="0"/>
        <v/>
      </c>
      <c r="S4" s="7" t="str">
        <f t="shared" si="0"/>
        <v/>
      </c>
      <c r="T4" s="1" t="s">
        <v>9</v>
      </c>
    </row>
    <row r="5" spans="1:28">
      <c r="A5" s="1">
        <v>2</v>
      </c>
      <c r="B5" s="23">
        <v>4.5</v>
      </c>
      <c r="C5" s="23">
        <v>9.9</v>
      </c>
      <c r="D5" s="23"/>
      <c r="E5" s="1"/>
      <c r="F5" s="8" t="s">
        <v>131</v>
      </c>
      <c r="G5" s="9"/>
      <c r="H5" s="9"/>
      <c r="I5" s="10" t="s">
        <v>57</v>
      </c>
      <c r="J5" s="1">
        <v>1</v>
      </c>
      <c r="K5" s="7">
        <v>4</v>
      </c>
      <c r="L5" s="95">
        <f t="shared" si="0"/>
        <v>4.5</v>
      </c>
      <c r="M5" s="95" t="str">
        <f t="shared" si="0"/>
        <v/>
      </c>
      <c r="N5" s="95" t="str">
        <f t="shared" si="0"/>
        <v/>
      </c>
      <c r="O5" s="95" t="str">
        <f t="shared" si="0"/>
        <v/>
      </c>
      <c r="P5" s="7" t="str">
        <f t="shared" si="0"/>
        <v/>
      </c>
      <c r="Q5" s="7" t="str">
        <f t="shared" si="0"/>
        <v/>
      </c>
      <c r="R5" s="7" t="str">
        <f t="shared" si="0"/>
        <v/>
      </c>
      <c r="S5" s="7" t="str">
        <f t="shared" si="0"/>
        <v/>
      </c>
      <c r="T5" s="1" t="s">
        <v>9</v>
      </c>
    </row>
    <row r="6" spans="1:28">
      <c r="A6" s="1"/>
      <c r="B6" s="23"/>
      <c r="C6" s="23" t="s">
        <v>9</v>
      </c>
      <c r="D6" s="23"/>
      <c r="E6" s="1"/>
      <c r="F6" s="8" t="s">
        <v>45</v>
      </c>
      <c r="G6" s="9"/>
      <c r="H6" s="9"/>
      <c r="I6" s="10"/>
      <c r="J6" s="1"/>
      <c r="K6" s="7"/>
      <c r="L6" s="95" t="str">
        <f t="shared" si="0"/>
        <v/>
      </c>
      <c r="M6" s="95" t="str">
        <f t="shared" si="0"/>
        <v/>
      </c>
      <c r="N6" s="95" t="str">
        <f t="shared" si="0"/>
        <v/>
      </c>
      <c r="O6" s="95" t="str">
        <f t="shared" si="0"/>
        <v/>
      </c>
      <c r="P6" s="7"/>
      <c r="Q6" s="7"/>
      <c r="R6" s="7"/>
      <c r="S6" s="7"/>
      <c r="T6" s="1" t="s">
        <v>9</v>
      </c>
    </row>
    <row r="7" spans="1:28">
      <c r="A7" s="1">
        <v>3</v>
      </c>
      <c r="B7" s="23">
        <v>5.7</v>
      </c>
      <c r="C7" s="23">
        <v>15.6</v>
      </c>
      <c r="D7" s="23"/>
      <c r="E7" s="1"/>
      <c r="F7" s="8" t="s">
        <v>13</v>
      </c>
      <c r="G7" s="9"/>
      <c r="H7" s="9"/>
      <c r="I7" s="10" t="s">
        <v>56</v>
      </c>
      <c r="J7" s="1">
        <v>1</v>
      </c>
      <c r="K7" s="7">
        <v>5</v>
      </c>
      <c r="L7" s="95">
        <f t="shared" si="0"/>
        <v>5.7</v>
      </c>
      <c r="M7" s="95" t="str">
        <f t="shared" si="0"/>
        <v/>
      </c>
      <c r="N7" s="95" t="str">
        <f t="shared" si="0"/>
        <v/>
      </c>
      <c r="O7" s="95" t="str">
        <f t="shared" si="0"/>
        <v/>
      </c>
      <c r="P7" s="7" t="str">
        <f t="shared" si="0"/>
        <v/>
      </c>
      <c r="Q7" s="7" t="str">
        <f t="shared" si="0"/>
        <v/>
      </c>
      <c r="R7" s="7" t="str">
        <f t="shared" si="0"/>
        <v/>
      </c>
      <c r="S7" s="7" t="str">
        <f t="shared" si="0"/>
        <v/>
      </c>
      <c r="T7" s="1" t="s">
        <v>9</v>
      </c>
    </row>
    <row r="8" spans="1:28">
      <c r="A8" s="1"/>
      <c r="B8" s="23"/>
      <c r="C8" s="23" t="s">
        <v>9</v>
      </c>
      <c r="D8" s="23"/>
      <c r="E8" s="78" t="s">
        <v>14</v>
      </c>
      <c r="F8" s="11" t="s">
        <v>120</v>
      </c>
      <c r="G8" s="9"/>
      <c r="H8" s="9"/>
      <c r="I8" s="10"/>
      <c r="J8" s="1"/>
      <c r="K8" s="7"/>
      <c r="L8" s="95" t="str">
        <f t="shared" si="0"/>
        <v/>
      </c>
      <c r="M8" s="95" t="str">
        <f t="shared" si="0"/>
        <v/>
      </c>
      <c r="N8" s="95" t="str">
        <f t="shared" si="0"/>
        <v/>
      </c>
      <c r="O8" s="95" t="str">
        <f t="shared" si="0"/>
        <v/>
      </c>
      <c r="P8" s="7"/>
      <c r="Q8" s="7"/>
      <c r="R8" s="7"/>
      <c r="S8" s="7"/>
      <c r="T8" s="1" t="s">
        <v>9</v>
      </c>
    </row>
    <row r="9" spans="1:28">
      <c r="A9" s="88">
        <v>4</v>
      </c>
      <c r="B9" s="89">
        <v>4.2</v>
      </c>
      <c r="C9" s="89">
        <v>19.8</v>
      </c>
      <c r="D9" s="89">
        <f>C9-D3</f>
        <v>19.8</v>
      </c>
      <c r="E9" s="88"/>
      <c r="F9" s="90" t="s">
        <v>143</v>
      </c>
      <c r="G9" s="91"/>
      <c r="H9" s="91"/>
      <c r="I9" s="92" t="s">
        <v>55</v>
      </c>
      <c r="J9" s="93">
        <v>1</v>
      </c>
      <c r="K9" s="94">
        <v>6</v>
      </c>
      <c r="L9" s="96">
        <f t="shared" si="0"/>
        <v>4.2</v>
      </c>
      <c r="M9" s="96" t="str">
        <f t="shared" si="0"/>
        <v/>
      </c>
      <c r="N9" s="96" t="str">
        <f t="shared" si="0"/>
        <v/>
      </c>
      <c r="O9" s="96" t="str">
        <f t="shared" si="0"/>
        <v/>
      </c>
      <c r="P9" s="7" t="str">
        <f t="shared" si="0"/>
        <v/>
      </c>
      <c r="Q9" s="7" t="str">
        <f t="shared" si="0"/>
        <v/>
      </c>
      <c r="R9" s="7" t="str">
        <f t="shared" si="0"/>
        <v/>
      </c>
      <c r="S9" s="7" t="str">
        <f t="shared" si="0"/>
        <v/>
      </c>
      <c r="T9" s="1" t="s">
        <v>9</v>
      </c>
    </row>
    <row r="10" spans="1:28">
      <c r="A10" s="29"/>
      <c r="B10" s="51"/>
      <c r="C10" s="51"/>
      <c r="D10" s="51"/>
      <c r="E10" s="80" t="s">
        <v>10</v>
      </c>
      <c r="F10" s="87" t="s">
        <v>119</v>
      </c>
      <c r="G10" s="53"/>
      <c r="H10" s="53"/>
      <c r="I10" s="55" t="s">
        <v>55</v>
      </c>
      <c r="J10" s="29" t="s">
        <v>9</v>
      </c>
      <c r="K10" s="30">
        <v>7</v>
      </c>
      <c r="L10" s="97" t="str">
        <f t="shared" si="0"/>
        <v/>
      </c>
      <c r="M10" s="97" t="str">
        <f t="shared" si="0"/>
        <v/>
      </c>
      <c r="N10" s="97" t="str">
        <f t="shared" si="0"/>
        <v/>
      </c>
      <c r="O10" s="97" t="str">
        <f t="shared" si="0"/>
        <v/>
      </c>
      <c r="P10" s="7" t="str">
        <f t="shared" si="0"/>
        <v/>
      </c>
      <c r="Q10" s="7" t="str">
        <f t="shared" si="0"/>
        <v/>
      </c>
      <c r="R10" s="7" t="str">
        <f t="shared" si="0"/>
        <v/>
      </c>
      <c r="S10" s="7" t="str">
        <f t="shared" si="0"/>
        <v/>
      </c>
      <c r="T10" s="1" t="s">
        <v>9</v>
      </c>
    </row>
    <row r="11" spans="1:28">
      <c r="A11" s="1">
        <v>5</v>
      </c>
      <c r="B11" s="23">
        <v>5.5</v>
      </c>
      <c r="C11" s="23">
        <v>25.3</v>
      </c>
      <c r="D11" s="23"/>
      <c r="E11" s="1"/>
      <c r="F11" s="8" t="s">
        <v>132</v>
      </c>
      <c r="G11" s="9"/>
      <c r="H11" s="9"/>
      <c r="I11" s="10" t="s">
        <v>58</v>
      </c>
      <c r="J11" s="1">
        <v>2</v>
      </c>
      <c r="K11" s="7">
        <v>9</v>
      </c>
      <c r="L11" s="95" t="str">
        <f t="shared" si="0"/>
        <v/>
      </c>
      <c r="M11" s="95">
        <f t="shared" si="0"/>
        <v>5.5</v>
      </c>
      <c r="N11" s="95" t="str">
        <f t="shared" si="0"/>
        <v/>
      </c>
      <c r="O11" s="95" t="str">
        <f t="shared" si="0"/>
        <v/>
      </c>
      <c r="P11" s="7" t="str">
        <f t="shared" si="0"/>
        <v/>
      </c>
      <c r="Q11" s="7" t="str">
        <f t="shared" si="0"/>
        <v/>
      </c>
      <c r="R11" s="7" t="str">
        <f t="shared" si="0"/>
        <v/>
      </c>
      <c r="S11" s="7" t="str">
        <f t="shared" si="0"/>
        <v/>
      </c>
      <c r="T11" s="1" t="s">
        <v>9</v>
      </c>
    </row>
    <row r="12" spans="1:28">
      <c r="A12" s="1"/>
      <c r="B12" s="23"/>
      <c r="C12" s="23"/>
      <c r="D12" s="23"/>
      <c r="E12" s="78" t="s">
        <v>14</v>
      </c>
      <c r="F12" s="11" t="s">
        <v>121</v>
      </c>
      <c r="G12" s="9"/>
      <c r="H12" s="9"/>
      <c r="I12" s="10"/>
      <c r="J12" s="1" t="s">
        <v>9</v>
      </c>
      <c r="K12" s="7">
        <v>10</v>
      </c>
      <c r="L12" s="95" t="str">
        <f t="shared" si="0"/>
        <v/>
      </c>
      <c r="M12" s="95" t="str">
        <f t="shared" si="0"/>
        <v/>
      </c>
      <c r="N12" s="95" t="str">
        <f t="shared" si="0"/>
        <v/>
      </c>
      <c r="O12" s="95" t="str">
        <f t="shared" si="0"/>
        <v/>
      </c>
      <c r="P12" s="7" t="str">
        <f t="shared" si="0"/>
        <v/>
      </c>
      <c r="Q12" s="7" t="str">
        <f t="shared" si="0"/>
        <v/>
      </c>
      <c r="R12" s="7" t="str">
        <f t="shared" si="0"/>
        <v/>
      </c>
      <c r="S12" s="7" t="str">
        <f t="shared" si="0"/>
        <v/>
      </c>
      <c r="T12" s="1" t="s">
        <v>9</v>
      </c>
    </row>
    <row r="13" spans="1:28">
      <c r="A13" s="1">
        <v>6</v>
      </c>
      <c r="B13" s="23">
        <v>4.9000000000000004</v>
      </c>
      <c r="C13" s="23">
        <v>30.200000000000003</v>
      </c>
      <c r="D13" s="23"/>
      <c r="E13" s="1"/>
      <c r="F13" s="8" t="s">
        <v>144</v>
      </c>
      <c r="G13" s="9"/>
      <c r="H13" s="9"/>
      <c r="I13" s="10" t="s">
        <v>59</v>
      </c>
      <c r="J13" s="1">
        <v>2</v>
      </c>
      <c r="K13" s="7">
        <v>12</v>
      </c>
      <c r="L13" s="95" t="str">
        <f t="shared" si="0"/>
        <v/>
      </c>
      <c r="M13" s="95">
        <f t="shared" si="0"/>
        <v>4.9000000000000004</v>
      </c>
      <c r="N13" s="95" t="str">
        <f t="shared" si="0"/>
        <v/>
      </c>
      <c r="O13" s="95" t="str">
        <f t="shared" si="0"/>
        <v/>
      </c>
      <c r="P13" s="7" t="str">
        <f t="shared" si="0"/>
        <v/>
      </c>
      <c r="Q13" s="7" t="str">
        <f t="shared" si="0"/>
        <v/>
      </c>
      <c r="R13" s="7" t="str">
        <f t="shared" si="0"/>
        <v/>
      </c>
      <c r="S13" s="7" t="str">
        <f t="shared" si="0"/>
        <v/>
      </c>
      <c r="T13" s="1" t="s">
        <v>9</v>
      </c>
    </row>
    <row r="14" spans="1:28">
      <c r="A14" s="1">
        <v>7</v>
      </c>
      <c r="B14" s="23">
        <v>6.6</v>
      </c>
      <c r="C14" s="23">
        <v>36.799999999999997</v>
      </c>
      <c r="D14" s="23"/>
      <c r="E14" s="1"/>
      <c r="F14" s="8" t="s">
        <v>61</v>
      </c>
      <c r="G14" s="9"/>
      <c r="H14" s="9"/>
      <c r="I14" s="10" t="s">
        <v>60</v>
      </c>
      <c r="J14" s="1">
        <v>2</v>
      </c>
      <c r="K14" s="7">
        <v>14</v>
      </c>
      <c r="L14" s="95" t="str">
        <f t="shared" si="0"/>
        <v/>
      </c>
      <c r="M14" s="95">
        <f t="shared" si="0"/>
        <v>6.6</v>
      </c>
      <c r="N14" s="95" t="str">
        <f t="shared" si="0"/>
        <v/>
      </c>
      <c r="O14" s="95" t="str">
        <f t="shared" si="0"/>
        <v/>
      </c>
      <c r="P14" s="7" t="str">
        <f t="shared" si="0"/>
        <v/>
      </c>
      <c r="Q14" s="7" t="str">
        <f t="shared" si="0"/>
        <v/>
      </c>
      <c r="R14" s="7" t="str">
        <f t="shared" si="0"/>
        <v/>
      </c>
      <c r="S14" s="7" t="str">
        <f t="shared" si="0"/>
        <v/>
      </c>
      <c r="T14" s="1" t="s">
        <v>9</v>
      </c>
    </row>
    <row r="15" spans="1:28">
      <c r="A15" s="88">
        <v>8</v>
      </c>
      <c r="B15" s="89">
        <v>7.1</v>
      </c>
      <c r="C15" s="89">
        <v>43.9</v>
      </c>
      <c r="D15" s="89">
        <f>C15-C9</f>
        <v>24.099999999999998</v>
      </c>
      <c r="E15" s="88" t="s">
        <v>14</v>
      </c>
      <c r="F15" s="90" t="s">
        <v>122</v>
      </c>
      <c r="G15" s="91"/>
      <c r="H15" s="91"/>
      <c r="I15" s="92" t="s">
        <v>62</v>
      </c>
      <c r="J15" s="93">
        <v>2</v>
      </c>
      <c r="K15" s="94">
        <v>16</v>
      </c>
      <c r="L15" s="96" t="str">
        <f t="shared" si="0"/>
        <v/>
      </c>
      <c r="M15" s="96">
        <f t="shared" si="0"/>
        <v>7.1</v>
      </c>
      <c r="N15" s="96" t="str">
        <f t="shared" si="0"/>
        <v/>
      </c>
      <c r="O15" s="96" t="str">
        <f t="shared" si="0"/>
        <v/>
      </c>
      <c r="P15" s="7" t="str">
        <f t="shared" si="0"/>
        <v/>
      </c>
      <c r="Q15" s="7" t="str">
        <f t="shared" si="0"/>
        <v/>
      </c>
      <c r="R15" s="7" t="str">
        <f t="shared" si="0"/>
        <v/>
      </c>
      <c r="S15" s="7" t="str">
        <f t="shared" si="0"/>
        <v/>
      </c>
      <c r="T15" s="1" t="s">
        <v>9</v>
      </c>
    </row>
    <row r="16" spans="1:28">
      <c r="A16" s="1">
        <v>9</v>
      </c>
      <c r="B16" s="23">
        <v>6.5</v>
      </c>
      <c r="C16" s="23">
        <v>50.4</v>
      </c>
      <c r="D16" s="23"/>
      <c r="E16" s="1"/>
      <c r="F16" s="8" t="s">
        <v>15</v>
      </c>
      <c r="G16" s="9"/>
      <c r="H16" s="9"/>
      <c r="I16" s="10" t="s">
        <v>63</v>
      </c>
      <c r="J16" s="1">
        <v>3</v>
      </c>
      <c r="K16" s="7">
        <v>21</v>
      </c>
      <c r="L16" s="95" t="str">
        <f t="shared" si="0"/>
        <v/>
      </c>
      <c r="M16" s="95" t="str">
        <f t="shared" si="0"/>
        <v/>
      </c>
      <c r="N16" s="95">
        <f t="shared" si="0"/>
        <v>6.5</v>
      </c>
      <c r="O16" s="95" t="str">
        <f t="shared" si="0"/>
        <v/>
      </c>
      <c r="P16" s="7" t="str">
        <f t="shared" si="0"/>
        <v/>
      </c>
      <c r="Q16" s="7" t="str">
        <f t="shared" si="0"/>
        <v/>
      </c>
      <c r="R16" s="7" t="str">
        <f t="shared" si="0"/>
        <v/>
      </c>
      <c r="S16" s="7" t="str">
        <f t="shared" si="0"/>
        <v/>
      </c>
      <c r="T16" s="1" t="s">
        <v>9</v>
      </c>
    </row>
    <row r="17" spans="1:20">
      <c r="A17" s="1">
        <v>10</v>
      </c>
      <c r="B17" s="23">
        <v>6.6</v>
      </c>
      <c r="C17" s="23">
        <v>57</v>
      </c>
      <c r="D17" s="23"/>
      <c r="E17" s="1"/>
      <c r="F17" s="8" t="s">
        <v>46</v>
      </c>
      <c r="G17" s="9"/>
      <c r="H17" s="9"/>
      <c r="I17" s="10" t="s">
        <v>63</v>
      </c>
      <c r="J17" s="1">
        <v>3</v>
      </c>
      <c r="K17" s="7">
        <v>27</v>
      </c>
      <c r="L17" s="95" t="str">
        <f t="shared" si="0"/>
        <v/>
      </c>
      <c r="M17" s="95" t="str">
        <f t="shared" si="0"/>
        <v/>
      </c>
      <c r="N17" s="95">
        <f t="shared" si="0"/>
        <v>6.6</v>
      </c>
      <c r="O17" s="95" t="str">
        <f t="shared" si="0"/>
        <v/>
      </c>
      <c r="P17" s="7" t="str">
        <f t="shared" si="0"/>
        <v/>
      </c>
      <c r="Q17" s="7" t="str">
        <f t="shared" si="0"/>
        <v/>
      </c>
      <c r="R17" s="7" t="str">
        <f t="shared" si="0"/>
        <v/>
      </c>
      <c r="S17" s="7" t="str">
        <f t="shared" si="0"/>
        <v/>
      </c>
      <c r="T17" s="1" t="s">
        <v>9</v>
      </c>
    </row>
    <row r="18" spans="1:20">
      <c r="A18" s="1">
        <v>11</v>
      </c>
      <c r="B18" s="23">
        <v>6.4</v>
      </c>
      <c r="C18" s="23">
        <v>63.4</v>
      </c>
      <c r="D18" s="23"/>
      <c r="E18" s="1"/>
      <c r="F18" s="8" t="s">
        <v>16</v>
      </c>
      <c r="G18" s="9"/>
      <c r="H18" s="9"/>
      <c r="I18" s="10" t="s">
        <v>63</v>
      </c>
      <c r="J18" s="1">
        <v>3</v>
      </c>
      <c r="K18" s="7">
        <v>29</v>
      </c>
      <c r="L18" s="95" t="str">
        <f t="shared" si="0"/>
        <v/>
      </c>
      <c r="M18" s="95" t="str">
        <f t="shared" si="0"/>
        <v/>
      </c>
      <c r="N18" s="95">
        <f t="shared" si="0"/>
        <v>6.4</v>
      </c>
      <c r="O18" s="95" t="str">
        <f t="shared" si="0"/>
        <v/>
      </c>
      <c r="P18" s="7" t="str">
        <f t="shared" si="0"/>
        <v/>
      </c>
      <c r="Q18" s="7" t="str">
        <f t="shared" si="0"/>
        <v/>
      </c>
      <c r="R18" s="7" t="str">
        <f t="shared" si="0"/>
        <v/>
      </c>
      <c r="S18" s="7" t="str">
        <f t="shared" si="0"/>
        <v/>
      </c>
      <c r="T18" s="1" t="s">
        <v>9</v>
      </c>
    </row>
    <row r="19" spans="1:20">
      <c r="A19" s="88">
        <v>12</v>
      </c>
      <c r="B19" s="89">
        <v>4.5999999999999996</v>
      </c>
      <c r="C19" s="89">
        <v>68</v>
      </c>
      <c r="D19" s="89">
        <f>C19-C15</f>
        <v>24.1</v>
      </c>
      <c r="E19" s="88"/>
      <c r="F19" s="90" t="s">
        <v>133</v>
      </c>
      <c r="G19" s="91"/>
      <c r="H19" s="91"/>
      <c r="I19" s="92" t="s">
        <v>134</v>
      </c>
      <c r="J19" s="93">
        <v>3</v>
      </c>
      <c r="K19" s="94">
        <v>31</v>
      </c>
      <c r="L19" s="96" t="str">
        <f t="shared" si="0"/>
        <v/>
      </c>
      <c r="M19" s="96" t="str">
        <f t="shared" si="0"/>
        <v/>
      </c>
      <c r="N19" s="96">
        <f t="shared" si="0"/>
        <v>4.5999999999999996</v>
      </c>
      <c r="O19" s="96" t="str">
        <f t="shared" si="0"/>
        <v/>
      </c>
      <c r="P19" s="7" t="str">
        <f t="shared" si="0"/>
        <v/>
      </c>
      <c r="Q19" s="7" t="str">
        <f t="shared" si="0"/>
        <v/>
      </c>
      <c r="R19" s="7" t="str">
        <f t="shared" si="0"/>
        <v/>
      </c>
      <c r="S19" s="7" t="str">
        <f t="shared" si="0"/>
        <v/>
      </c>
      <c r="T19" s="1" t="s">
        <v>9</v>
      </c>
    </row>
    <row r="20" spans="1:20">
      <c r="A20" s="1">
        <v>13</v>
      </c>
      <c r="B20" s="56">
        <v>6.1</v>
      </c>
      <c r="C20" s="23">
        <v>74.099999999999994</v>
      </c>
      <c r="D20" s="23"/>
      <c r="E20" s="12"/>
      <c r="F20" s="8" t="s">
        <v>135</v>
      </c>
      <c r="G20" s="14"/>
      <c r="H20" s="14"/>
      <c r="I20" s="15" t="s">
        <v>66</v>
      </c>
      <c r="J20" s="1">
        <v>4</v>
      </c>
      <c r="K20" s="7">
        <v>41</v>
      </c>
      <c r="L20" s="95" t="str">
        <f t="shared" ref="L20:S54" si="1">IF($J20=L$1,$B20,"")</f>
        <v/>
      </c>
      <c r="M20" s="95" t="str">
        <f t="shared" si="1"/>
        <v/>
      </c>
      <c r="N20" s="95" t="str">
        <f t="shared" si="1"/>
        <v/>
      </c>
      <c r="O20" s="95">
        <f t="shared" si="1"/>
        <v>6.1</v>
      </c>
      <c r="P20" s="7" t="str">
        <f t="shared" si="1"/>
        <v/>
      </c>
      <c r="Q20" s="7" t="str">
        <f t="shared" si="1"/>
        <v/>
      </c>
      <c r="R20" s="7" t="str">
        <f t="shared" si="1"/>
        <v/>
      </c>
      <c r="S20" s="7" t="str">
        <f t="shared" si="1"/>
        <v/>
      </c>
      <c r="T20" s="1" t="s">
        <v>9</v>
      </c>
    </row>
    <row r="21" spans="1:20">
      <c r="A21" s="1"/>
      <c r="B21" s="23"/>
      <c r="C21" s="23" t="s">
        <v>9</v>
      </c>
      <c r="D21" s="23"/>
      <c r="E21" s="79" t="s">
        <v>10</v>
      </c>
      <c r="F21" s="13" t="s">
        <v>123</v>
      </c>
      <c r="G21" s="9"/>
      <c r="H21" s="9"/>
      <c r="I21" s="10" t="s">
        <v>66</v>
      </c>
      <c r="J21" s="1"/>
      <c r="K21" s="7"/>
      <c r="L21" s="95" t="str">
        <f t="shared" si="1"/>
        <v/>
      </c>
      <c r="M21" s="95" t="str">
        <f t="shared" si="1"/>
        <v/>
      </c>
      <c r="N21" s="95" t="str">
        <f t="shared" si="1"/>
        <v/>
      </c>
      <c r="O21" s="95" t="str">
        <f t="shared" si="1"/>
        <v/>
      </c>
      <c r="P21" s="7"/>
      <c r="Q21" s="7"/>
      <c r="R21" s="7"/>
      <c r="S21" s="7"/>
      <c r="T21" s="1" t="s">
        <v>9</v>
      </c>
    </row>
    <row r="22" spans="1:20" s="20" customFormat="1">
      <c r="A22" s="26">
        <v>14</v>
      </c>
      <c r="B22" s="31">
        <v>6.1</v>
      </c>
      <c r="C22" s="31">
        <v>80.199999999999989</v>
      </c>
      <c r="D22" s="31"/>
      <c r="E22" s="41"/>
      <c r="F22" s="42" t="s">
        <v>64</v>
      </c>
      <c r="G22" s="43"/>
      <c r="H22" s="43"/>
      <c r="I22" s="44" t="s">
        <v>65</v>
      </c>
      <c r="J22" s="26">
        <v>4</v>
      </c>
      <c r="K22" s="27">
        <v>44</v>
      </c>
      <c r="L22" s="98" t="str">
        <f t="shared" si="1"/>
        <v/>
      </c>
      <c r="M22" s="98" t="str">
        <f t="shared" si="1"/>
        <v/>
      </c>
      <c r="N22" s="98" t="str">
        <f t="shared" si="1"/>
        <v/>
      </c>
      <c r="O22" s="98">
        <f t="shared" si="1"/>
        <v>6.1</v>
      </c>
      <c r="P22" s="27" t="str">
        <f t="shared" si="1"/>
        <v/>
      </c>
      <c r="Q22" s="27" t="str">
        <f t="shared" si="1"/>
        <v/>
      </c>
      <c r="R22" s="27" t="str">
        <f t="shared" si="1"/>
        <v/>
      </c>
      <c r="S22" s="27" t="str">
        <f t="shared" si="1"/>
        <v/>
      </c>
      <c r="T22" s="1" t="s">
        <v>9</v>
      </c>
    </row>
    <row r="23" spans="1:20" s="20" customFormat="1">
      <c r="A23" s="29"/>
      <c r="B23" s="51"/>
      <c r="C23" s="51" t="s">
        <v>9</v>
      </c>
      <c r="D23" s="51"/>
      <c r="E23" s="45"/>
      <c r="F23" s="46" t="s">
        <v>67</v>
      </c>
      <c r="G23" s="47"/>
      <c r="H23" s="47"/>
      <c r="I23" s="48"/>
      <c r="J23" s="29"/>
      <c r="K23" s="30"/>
      <c r="L23" s="97" t="str">
        <f t="shared" si="1"/>
        <v/>
      </c>
      <c r="M23" s="97" t="str">
        <f t="shared" si="1"/>
        <v/>
      </c>
      <c r="N23" s="97" t="str">
        <f t="shared" si="1"/>
        <v/>
      </c>
      <c r="O23" s="97" t="str">
        <f t="shared" si="1"/>
        <v/>
      </c>
      <c r="P23" s="30"/>
      <c r="Q23" s="30"/>
      <c r="R23" s="30"/>
      <c r="S23" s="30"/>
      <c r="T23" s="1" t="s">
        <v>9</v>
      </c>
    </row>
    <row r="24" spans="1:20">
      <c r="A24" s="1">
        <v>15</v>
      </c>
      <c r="B24" s="23">
        <v>5.3</v>
      </c>
      <c r="C24" s="23">
        <v>85.5</v>
      </c>
      <c r="D24" s="23"/>
      <c r="E24" s="12"/>
      <c r="F24" s="16" t="s">
        <v>112</v>
      </c>
      <c r="G24" s="14"/>
      <c r="H24" s="14"/>
      <c r="I24" s="15" t="s">
        <v>68</v>
      </c>
      <c r="J24" s="1">
        <v>4</v>
      </c>
      <c r="K24" s="7">
        <v>48</v>
      </c>
      <c r="L24" s="95" t="str">
        <f t="shared" si="1"/>
        <v/>
      </c>
      <c r="M24" s="95" t="str">
        <f t="shared" si="1"/>
        <v/>
      </c>
      <c r="N24" s="95" t="str">
        <f t="shared" si="1"/>
        <v/>
      </c>
      <c r="O24" s="95">
        <f t="shared" si="1"/>
        <v>5.3</v>
      </c>
      <c r="P24" s="7" t="str">
        <f t="shared" si="1"/>
        <v/>
      </c>
      <c r="Q24" s="7" t="str">
        <f t="shared" si="1"/>
        <v/>
      </c>
      <c r="R24" s="7" t="str">
        <f t="shared" si="1"/>
        <v/>
      </c>
      <c r="S24" s="7" t="str">
        <f t="shared" si="1"/>
        <v/>
      </c>
      <c r="T24" s="1" t="s">
        <v>9</v>
      </c>
    </row>
    <row r="25" spans="1:20">
      <c r="A25" s="88">
        <v>16</v>
      </c>
      <c r="B25" s="89">
        <v>6.7</v>
      </c>
      <c r="C25" s="89">
        <v>92.199999999999989</v>
      </c>
      <c r="D25" s="89">
        <f>C25-C19</f>
        <v>24.199999999999989</v>
      </c>
      <c r="E25" s="88"/>
      <c r="F25" s="90" t="s">
        <v>95</v>
      </c>
      <c r="G25" s="91"/>
      <c r="H25" s="91"/>
      <c r="I25" s="92"/>
      <c r="J25" s="93">
        <v>4</v>
      </c>
      <c r="K25" s="94">
        <v>50</v>
      </c>
      <c r="L25" s="96" t="str">
        <f t="shared" si="1"/>
        <v/>
      </c>
      <c r="M25" s="96" t="str">
        <f t="shared" si="1"/>
        <v/>
      </c>
      <c r="N25" s="96" t="str">
        <f t="shared" si="1"/>
        <v/>
      </c>
      <c r="O25" s="96">
        <f t="shared" si="1"/>
        <v>6.7</v>
      </c>
      <c r="P25" s="7" t="str">
        <f t="shared" si="1"/>
        <v/>
      </c>
      <c r="Q25" s="7" t="str">
        <f t="shared" si="1"/>
        <v/>
      </c>
      <c r="R25" s="7" t="str">
        <f t="shared" si="1"/>
        <v/>
      </c>
      <c r="S25" s="7" t="str">
        <f t="shared" si="1"/>
        <v/>
      </c>
      <c r="T25" s="1" t="s">
        <v>9</v>
      </c>
    </row>
    <row r="26" spans="1:20">
      <c r="A26" s="1">
        <v>17</v>
      </c>
      <c r="B26" s="23">
        <v>6.1</v>
      </c>
      <c r="C26" s="23">
        <v>98.3</v>
      </c>
      <c r="D26" s="23"/>
      <c r="E26" s="1"/>
      <c r="F26" s="16" t="s">
        <v>96</v>
      </c>
      <c r="G26" s="9"/>
      <c r="H26" s="9"/>
      <c r="I26" s="15" t="s">
        <v>69</v>
      </c>
      <c r="J26" s="1">
        <v>1</v>
      </c>
      <c r="K26" s="7">
        <v>56</v>
      </c>
      <c r="L26" s="95">
        <f t="shared" si="1"/>
        <v>6.1</v>
      </c>
      <c r="M26" s="95" t="str">
        <f t="shared" si="1"/>
        <v/>
      </c>
      <c r="N26" s="95" t="str">
        <f t="shared" si="1"/>
        <v/>
      </c>
      <c r="O26" s="95" t="str">
        <f t="shared" si="1"/>
        <v/>
      </c>
      <c r="P26" s="7" t="str">
        <f t="shared" si="1"/>
        <v/>
      </c>
      <c r="Q26" s="7" t="str">
        <f t="shared" si="1"/>
        <v/>
      </c>
      <c r="R26" s="7" t="str">
        <f t="shared" si="1"/>
        <v/>
      </c>
      <c r="S26" s="7" t="str">
        <f t="shared" si="1"/>
        <v/>
      </c>
      <c r="T26" s="1" t="s">
        <v>9</v>
      </c>
    </row>
    <row r="27" spans="1:20">
      <c r="A27" s="1"/>
      <c r="B27" s="23"/>
      <c r="C27" s="23" t="s">
        <v>9</v>
      </c>
      <c r="D27" s="23"/>
      <c r="E27" s="79" t="s">
        <v>14</v>
      </c>
      <c r="F27" s="13" t="s">
        <v>142</v>
      </c>
      <c r="G27" s="14"/>
      <c r="H27" s="14"/>
      <c r="I27" s="15"/>
      <c r="J27" s="1" t="s">
        <v>9</v>
      </c>
      <c r="K27" s="7">
        <v>57</v>
      </c>
      <c r="L27" s="95" t="str">
        <f t="shared" si="1"/>
        <v/>
      </c>
      <c r="M27" s="95" t="str">
        <f t="shared" si="1"/>
        <v/>
      </c>
      <c r="N27" s="95" t="str">
        <f t="shared" si="1"/>
        <v/>
      </c>
      <c r="O27" s="95" t="str">
        <f t="shared" si="1"/>
        <v/>
      </c>
      <c r="P27" s="7" t="str">
        <f t="shared" si="1"/>
        <v/>
      </c>
      <c r="Q27" s="7" t="str">
        <f t="shared" si="1"/>
        <v/>
      </c>
      <c r="R27" s="7" t="str">
        <f t="shared" si="1"/>
        <v/>
      </c>
      <c r="S27" s="7" t="str">
        <f t="shared" si="1"/>
        <v/>
      </c>
      <c r="T27" s="1" t="s">
        <v>9</v>
      </c>
    </row>
    <row r="28" spans="1:20">
      <c r="A28" s="1"/>
      <c r="B28" s="23"/>
      <c r="C28" s="23" t="s">
        <v>9</v>
      </c>
      <c r="D28" s="23"/>
      <c r="E28" s="79" t="s">
        <v>10</v>
      </c>
      <c r="F28" s="13" t="s">
        <v>124</v>
      </c>
      <c r="G28" s="14"/>
      <c r="H28" s="14"/>
      <c r="I28" s="15"/>
      <c r="J28" s="1" t="s">
        <v>9</v>
      </c>
      <c r="K28" s="7">
        <v>58</v>
      </c>
      <c r="L28" s="95" t="str">
        <f t="shared" si="1"/>
        <v/>
      </c>
      <c r="M28" s="95" t="str">
        <f t="shared" si="1"/>
        <v/>
      </c>
      <c r="N28" s="95" t="str">
        <f t="shared" si="1"/>
        <v/>
      </c>
      <c r="O28" s="95" t="str">
        <f t="shared" si="1"/>
        <v/>
      </c>
      <c r="P28" s="7" t="str">
        <f t="shared" si="1"/>
        <v/>
      </c>
      <c r="Q28" s="7" t="str">
        <f t="shared" si="1"/>
        <v/>
      </c>
      <c r="R28" s="7" t="str">
        <f t="shared" si="1"/>
        <v/>
      </c>
      <c r="S28" s="7" t="str">
        <f t="shared" si="1"/>
        <v/>
      </c>
      <c r="T28" s="1" t="s">
        <v>9</v>
      </c>
    </row>
    <row r="29" spans="1:20">
      <c r="A29" s="1">
        <v>18</v>
      </c>
      <c r="B29" s="23">
        <v>4.3</v>
      </c>
      <c r="C29" s="23">
        <v>102.6</v>
      </c>
      <c r="D29" s="23"/>
      <c r="E29" s="12"/>
      <c r="F29" s="16" t="s">
        <v>71</v>
      </c>
      <c r="G29" s="14"/>
      <c r="H29" s="14"/>
      <c r="I29" s="15" t="s">
        <v>70</v>
      </c>
      <c r="J29" s="1">
        <v>1</v>
      </c>
      <c r="K29" s="7">
        <v>63</v>
      </c>
      <c r="L29" s="95">
        <f t="shared" si="1"/>
        <v>4.3</v>
      </c>
      <c r="M29" s="95" t="str">
        <f t="shared" si="1"/>
        <v/>
      </c>
      <c r="N29" s="95" t="str">
        <f t="shared" si="1"/>
        <v/>
      </c>
      <c r="O29" s="95" t="str">
        <f t="shared" si="1"/>
        <v/>
      </c>
      <c r="P29" s="7" t="str">
        <f t="shared" si="1"/>
        <v/>
      </c>
      <c r="Q29" s="7" t="str">
        <f t="shared" si="1"/>
        <v/>
      </c>
      <c r="R29" s="7" t="str">
        <f t="shared" si="1"/>
        <v/>
      </c>
      <c r="S29" s="7" t="str">
        <f t="shared" si="1"/>
        <v/>
      </c>
      <c r="T29" s="1" t="s">
        <v>9</v>
      </c>
    </row>
    <row r="30" spans="1:20">
      <c r="A30" s="1">
        <v>19</v>
      </c>
      <c r="B30" s="23">
        <v>4.7</v>
      </c>
      <c r="C30" s="23">
        <v>107.3</v>
      </c>
      <c r="D30" s="23"/>
      <c r="E30" s="1"/>
      <c r="F30" s="16" t="s">
        <v>97</v>
      </c>
      <c r="G30" s="9"/>
      <c r="H30" s="9"/>
      <c r="I30" s="10" t="s">
        <v>72</v>
      </c>
      <c r="J30" s="1">
        <v>1</v>
      </c>
      <c r="K30" s="7">
        <v>69</v>
      </c>
      <c r="L30" s="95">
        <f t="shared" si="1"/>
        <v>4.7</v>
      </c>
      <c r="M30" s="95" t="str">
        <f t="shared" si="1"/>
        <v/>
      </c>
      <c r="N30" s="95" t="str">
        <f t="shared" si="1"/>
        <v/>
      </c>
      <c r="O30" s="95" t="str">
        <f t="shared" si="1"/>
        <v/>
      </c>
      <c r="P30" s="7" t="str">
        <f t="shared" si="1"/>
        <v/>
      </c>
      <c r="Q30" s="7" t="str">
        <f t="shared" si="1"/>
        <v/>
      </c>
      <c r="R30" s="7" t="str">
        <f t="shared" si="1"/>
        <v/>
      </c>
      <c r="S30" s="7" t="str">
        <f t="shared" si="1"/>
        <v/>
      </c>
      <c r="T30" s="1" t="s">
        <v>9</v>
      </c>
    </row>
    <row r="31" spans="1:20">
      <c r="A31" s="88">
        <v>20</v>
      </c>
      <c r="B31" s="89">
        <v>7.7</v>
      </c>
      <c r="C31" s="89">
        <v>115</v>
      </c>
      <c r="D31" s="89">
        <f>C31-C25</f>
        <v>22.800000000000011</v>
      </c>
      <c r="E31" s="88"/>
      <c r="F31" s="90" t="s">
        <v>47</v>
      </c>
      <c r="G31" s="91"/>
      <c r="H31" s="91"/>
      <c r="I31" s="92" t="s">
        <v>73</v>
      </c>
      <c r="J31" s="93">
        <v>1</v>
      </c>
      <c r="K31" s="94">
        <v>72</v>
      </c>
      <c r="L31" s="96">
        <f t="shared" si="1"/>
        <v>7.7</v>
      </c>
      <c r="M31" s="96" t="str">
        <f t="shared" si="1"/>
        <v/>
      </c>
      <c r="N31" s="96" t="str">
        <f t="shared" si="1"/>
        <v/>
      </c>
      <c r="O31" s="96" t="str">
        <f t="shared" si="1"/>
        <v/>
      </c>
      <c r="P31" s="7" t="str">
        <f t="shared" si="1"/>
        <v/>
      </c>
      <c r="Q31" s="7" t="str">
        <f t="shared" si="1"/>
        <v/>
      </c>
      <c r="R31" s="7" t="str">
        <f t="shared" si="1"/>
        <v/>
      </c>
      <c r="S31" s="7" t="str">
        <f t="shared" si="1"/>
        <v/>
      </c>
      <c r="T31" s="1" t="s">
        <v>9</v>
      </c>
    </row>
    <row r="32" spans="1:20">
      <c r="A32" s="1">
        <v>21</v>
      </c>
      <c r="B32" s="23">
        <v>5.6</v>
      </c>
      <c r="C32" s="23">
        <v>120.6</v>
      </c>
      <c r="D32" s="23"/>
      <c r="E32" s="1"/>
      <c r="F32" s="8" t="s">
        <v>75</v>
      </c>
      <c r="G32" s="9"/>
      <c r="H32" s="9"/>
      <c r="I32" s="10" t="s">
        <v>74</v>
      </c>
      <c r="J32" s="1">
        <v>2</v>
      </c>
      <c r="K32" s="7">
        <v>74</v>
      </c>
      <c r="L32" s="95" t="str">
        <f t="shared" si="1"/>
        <v/>
      </c>
      <c r="M32" s="95">
        <f t="shared" si="1"/>
        <v>5.6</v>
      </c>
      <c r="N32" s="95" t="str">
        <f t="shared" si="1"/>
        <v/>
      </c>
      <c r="O32" s="95" t="str">
        <f t="shared" si="1"/>
        <v/>
      </c>
      <c r="P32" s="7" t="str">
        <f t="shared" si="1"/>
        <v/>
      </c>
      <c r="Q32" s="7" t="str">
        <f t="shared" si="1"/>
        <v/>
      </c>
      <c r="R32" s="7" t="str">
        <f t="shared" si="1"/>
        <v/>
      </c>
      <c r="S32" s="7" t="str">
        <f t="shared" si="1"/>
        <v/>
      </c>
      <c r="T32" s="1" t="s">
        <v>9</v>
      </c>
    </row>
    <row r="33" spans="1:29">
      <c r="A33" s="1">
        <v>22</v>
      </c>
      <c r="B33" s="23">
        <v>6.9</v>
      </c>
      <c r="C33" s="62">
        <v>127.5</v>
      </c>
      <c r="D33" s="23"/>
      <c r="E33" s="1"/>
      <c r="F33" s="8" t="s">
        <v>136</v>
      </c>
      <c r="G33" s="9"/>
      <c r="H33" s="9"/>
      <c r="I33" s="10" t="s">
        <v>76</v>
      </c>
      <c r="J33" s="1">
        <v>2</v>
      </c>
      <c r="K33" s="7">
        <v>79</v>
      </c>
      <c r="L33" s="95" t="str">
        <f t="shared" si="1"/>
        <v/>
      </c>
      <c r="M33" s="95">
        <f t="shared" si="1"/>
        <v>6.9</v>
      </c>
      <c r="N33" s="95" t="str">
        <f t="shared" si="1"/>
        <v/>
      </c>
      <c r="O33" s="95" t="str">
        <f t="shared" si="1"/>
        <v/>
      </c>
      <c r="P33" s="7" t="str">
        <f t="shared" si="1"/>
        <v/>
      </c>
      <c r="Q33" s="7" t="str">
        <f t="shared" si="1"/>
        <v/>
      </c>
      <c r="R33" s="7" t="str">
        <f t="shared" si="1"/>
        <v/>
      </c>
      <c r="S33" s="7" t="str">
        <f t="shared" si="1"/>
        <v/>
      </c>
      <c r="T33" s="1" t="s">
        <v>9</v>
      </c>
    </row>
    <row r="34" spans="1:29">
      <c r="A34" s="1">
        <v>23</v>
      </c>
      <c r="B34" s="23">
        <v>6.9</v>
      </c>
      <c r="C34" s="62">
        <v>134.4</v>
      </c>
      <c r="D34" s="23"/>
      <c r="E34" s="1"/>
      <c r="F34" s="8" t="s">
        <v>137</v>
      </c>
      <c r="G34" s="9"/>
      <c r="H34" s="9"/>
      <c r="I34" s="10" t="s">
        <v>79</v>
      </c>
      <c r="J34" s="1">
        <v>2</v>
      </c>
      <c r="K34" s="7">
        <v>83</v>
      </c>
      <c r="L34" s="95" t="str">
        <f t="shared" si="1"/>
        <v/>
      </c>
      <c r="M34" s="95">
        <f t="shared" si="1"/>
        <v>6.9</v>
      </c>
      <c r="N34" s="95" t="str">
        <f t="shared" si="1"/>
        <v/>
      </c>
      <c r="O34" s="95" t="str">
        <f t="shared" si="1"/>
        <v/>
      </c>
      <c r="P34" s="7" t="str">
        <f t="shared" si="1"/>
        <v/>
      </c>
      <c r="Q34" s="7" t="str">
        <f t="shared" si="1"/>
        <v/>
      </c>
      <c r="R34" s="7" t="str">
        <f t="shared" si="1"/>
        <v/>
      </c>
      <c r="S34" s="7" t="str">
        <f t="shared" si="1"/>
        <v/>
      </c>
      <c r="T34" s="1" t="s">
        <v>9</v>
      </c>
    </row>
    <row r="35" spans="1:29">
      <c r="A35" s="1"/>
      <c r="B35" s="23"/>
      <c r="C35" s="62"/>
      <c r="D35" s="23"/>
      <c r="E35" s="1" t="s">
        <v>10</v>
      </c>
      <c r="F35" s="8" t="s">
        <v>148</v>
      </c>
      <c r="G35" s="9"/>
      <c r="H35" s="9"/>
      <c r="I35" s="10" t="s">
        <v>79</v>
      </c>
      <c r="J35" s="1"/>
      <c r="K35" s="7">
        <v>85</v>
      </c>
      <c r="L35" s="95" t="str">
        <f t="shared" si="1"/>
        <v/>
      </c>
      <c r="M35" s="95" t="str">
        <f t="shared" si="1"/>
        <v/>
      </c>
      <c r="N35" s="95" t="str">
        <f t="shared" si="1"/>
        <v/>
      </c>
      <c r="O35" s="95" t="str">
        <f t="shared" si="1"/>
        <v/>
      </c>
      <c r="P35" s="7" t="str">
        <f t="shared" si="1"/>
        <v/>
      </c>
      <c r="Q35" s="7" t="str">
        <f t="shared" si="1"/>
        <v/>
      </c>
      <c r="R35" s="7" t="str">
        <f t="shared" si="1"/>
        <v/>
      </c>
      <c r="S35" s="7" t="str">
        <f t="shared" si="1"/>
        <v/>
      </c>
      <c r="T35" s="1" t="s">
        <v>9</v>
      </c>
    </row>
    <row r="36" spans="1:29">
      <c r="A36" s="88">
        <v>24</v>
      </c>
      <c r="B36" s="89">
        <v>6.4</v>
      </c>
      <c r="C36" s="89">
        <v>140.79999999999998</v>
      </c>
      <c r="D36" s="89">
        <f>C36-C31</f>
        <v>25.799999999999983</v>
      </c>
      <c r="E36" s="88"/>
      <c r="F36" s="90" t="s">
        <v>17</v>
      </c>
      <c r="G36" s="91"/>
      <c r="H36" s="91"/>
      <c r="I36" s="92" t="s">
        <v>79</v>
      </c>
      <c r="J36" s="93">
        <v>2</v>
      </c>
      <c r="K36" s="94">
        <v>90</v>
      </c>
      <c r="L36" s="96" t="str">
        <f t="shared" si="1"/>
        <v/>
      </c>
      <c r="M36" s="96">
        <f t="shared" si="1"/>
        <v>6.4</v>
      </c>
      <c r="N36" s="96" t="str">
        <f t="shared" si="1"/>
        <v/>
      </c>
      <c r="O36" s="96" t="str">
        <f t="shared" si="1"/>
        <v/>
      </c>
      <c r="P36" s="7" t="str">
        <f t="shared" si="1"/>
        <v/>
      </c>
      <c r="Q36" s="7" t="str">
        <f t="shared" si="1"/>
        <v/>
      </c>
      <c r="R36" s="7" t="str">
        <f t="shared" si="1"/>
        <v/>
      </c>
      <c r="S36" s="7" t="str">
        <f t="shared" si="1"/>
        <v/>
      </c>
      <c r="T36" s="1" t="s">
        <v>9</v>
      </c>
    </row>
    <row r="37" spans="1:29">
      <c r="A37" s="1">
        <v>25</v>
      </c>
      <c r="B37" s="23">
        <v>6.3</v>
      </c>
      <c r="C37" s="62">
        <v>147.1</v>
      </c>
      <c r="D37" s="23"/>
      <c r="E37" s="1"/>
      <c r="F37" s="16" t="s">
        <v>138</v>
      </c>
      <c r="G37" s="9"/>
      <c r="H37" s="14"/>
      <c r="I37" s="10" t="s">
        <v>77</v>
      </c>
      <c r="J37" s="1">
        <v>3</v>
      </c>
      <c r="K37" s="7">
        <v>93</v>
      </c>
      <c r="L37" s="95" t="str">
        <f t="shared" si="1"/>
        <v/>
      </c>
      <c r="M37" s="95" t="str">
        <f t="shared" si="1"/>
        <v/>
      </c>
      <c r="N37" s="95">
        <f t="shared" si="1"/>
        <v>6.3</v>
      </c>
      <c r="O37" s="95" t="str">
        <f t="shared" si="1"/>
        <v/>
      </c>
      <c r="P37" s="7" t="str">
        <f t="shared" si="1"/>
        <v/>
      </c>
      <c r="Q37" s="7" t="str">
        <f t="shared" si="1"/>
        <v/>
      </c>
      <c r="R37" s="7" t="str">
        <f t="shared" si="1"/>
        <v/>
      </c>
      <c r="S37" s="7" t="str">
        <f t="shared" si="1"/>
        <v/>
      </c>
      <c r="T37" s="1" t="s">
        <v>9</v>
      </c>
    </row>
    <row r="38" spans="1:29" s="20" customFormat="1">
      <c r="A38" s="1">
        <v>26</v>
      </c>
      <c r="B38" s="23">
        <v>5.3</v>
      </c>
      <c r="C38" s="62">
        <v>152.39999999999998</v>
      </c>
      <c r="D38" s="23"/>
      <c r="E38" s="1"/>
      <c r="F38" s="16" t="s">
        <v>99</v>
      </c>
      <c r="G38" s="9"/>
      <c r="H38" s="14"/>
      <c r="I38" s="15" t="s">
        <v>78</v>
      </c>
      <c r="J38" s="1">
        <v>3</v>
      </c>
      <c r="K38" s="7">
        <v>94</v>
      </c>
      <c r="L38" s="95" t="str">
        <f t="shared" si="1"/>
        <v/>
      </c>
      <c r="M38" s="95" t="str">
        <f t="shared" si="1"/>
        <v/>
      </c>
      <c r="N38" s="95">
        <f t="shared" si="1"/>
        <v>5.3</v>
      </c>
      <c r="O38" s="95" t="str">
        <f t="shared" si="1"/>
        <v/>
      </c>
      <c r="P38" s="7" t="str">
        <f t="shared" si="1"/>
        <v/>
      </c>
      <c r="Q38" s="7" t="str">
        <f t="shared" si="1"/>
        <v/>
      </c>
      <c r="R38" s="7" t="str">
        <f t="shared" si="1"/>
        <v/>
      </c>
      <c r="S38" s="7" t="str">
        <f t="shared" si="1"/>
        <v/>
      </c>
      <c r="T38" s="1" t="s">
        <v>9</v>
      </c>
      <c r="U38"/>
      <c r="V38"/>
      <c r="W38"/>
      <c r="X38"/>
      <c r="Y38"/>
      <c r="Z38"/>
      <c r="AA38"/>
      <c r="AB38"/>
      <c r="AC38"/>
    </row>
    <row r="39" spans="1:29" s="20" customFormat="1">
      <c r="A39" s="26"/>
      <c r="B39" s="31"/>
      <c r="C39" s="31" t="s">
        <v>9</v>
      </c>
      <c r="D39" s="31"/>
      <c r="E39" s="26"/>
      <c r="F39" s="42" t="s">
        <v>84</v>
      </c>
      <c r="G39" s="52"/>
      <c r="H39" s="43"/>
      <c r="I39" s="44"/>
      <c r="J39" s="26"/>
      <c r="K39" s="27"/>
      <c r="L39" s="98" t="str">
        <f t="shared" si="1"/>
        <v/>
      </c>
      <c r="M39" s="98" t="str">
        <f t="shared" si="1"/>
        <v/>
      </c>
      <c r="N39" s="98" t="str">
        <f t="shared" si="1"/>
        <v/>
      </c>
      <c r="O39" s="98" t="str">
        <f t="shared" si="1"/>
        <v/>
      </c>
      <c r="P39" s="27"/>
      <c r="Q39" s="27"/>
      <c r="R39" s="27"/>
      <c r="S39" s="27"/>
      <c r="T39" s="1" t="s">
        <v>9</v>
      </c>
    </row>
    <row r="40" spans="1:29">
      <c r="A40" s="29">
        <v>27</v>
      </c>
      <c r="B40" s="51">
        <v>4</v>
      </c>
      <c r="C40" s="51">
        <v>156.39999999999998</v>
      </c>
      <c r="D40" s="51"/>
      <c r="E40" s="29"/>
      <c r="F40" s="46" t="s">
        <v>18</v>
      </c>
      <c r="G40" s="53"/>
      <c r="H40" s="47"/>
      <c r="I40" s="48" t="s">
        <v>78</v>
      </c>
      <c r="J40" s="29">
        <v>3</v>
      </c>
      <c r="K40" s="30">
        <v>95</v>
      </c>
      <c r="L40" s="97" t="str">
        <f t="shared" si="1"/>
        <v/>
      </c>
      <c r="M40" s="97" t="str">
        <f t="shared" si="1"/>
        <v/>
      </c>
      <c r="N40" s="97">
        <f t="shared" si="1"/>
        <v>4</v>
      </c>
      <c r="O40" s="97" t="str">
        <f t="shared" si="1"/>
        <v/>
      </c>
      <c r="P40" s="30" t="str">
        <f t="shared" si="1"/>
        <v/>
      </c>
      <c r="Q40" s="30" t="str">
        <f t="shared" si="1"/>
        <v/>
      </c>
      <c r="R40" s="30" t="str">
        <f t="shared" si="1"/>
        <v/>
      </c>
      <c r="S40" s="30" t="str">
        <f t="shared" si="1"/>
        <v/>
      </c>
      <c r="T40" s="1" t="s">
        <v>9</v>
      </c>
      <c r="U40" s="20"/>
      <c r="V40" s="20"/>
      <c r="W40" s="20"/>
      <c r="X40" s="20"/>
      <c r="Y40" s="20"/>
      <c r="Z40" s="20"/>
      <c r="AA40" s="20"/>
      <c r="AB40" s="20"/>
      <c r="AC40" s="20"/>
    </row>
    <row r="41" spans="1:29">
      <c r="A41" s="88">
        <v>28</v>
      </c>
      <c r="B41" s="89">
        <v>5.4</v>
      </c>
      <c r="C41" s="89">
        <v>161.79999999999998</v>
      </c>
      <c r="D41" s="89">
        <f>C41-C36</f>
        <v>21</v>
      </c>
      <c r="E41" s="88"/>
      <c r="F41" s="90" t="s">
        <v>48</v>
      </c>
      <c r="G41" s="91"/>
      <c r="H41" s="91"/>
      <c r="I41" s="92" t="s">
        <v>78</v>
      </c>
      <c r="J41" s="93">
        <v>3</v>
      </c>
      <c r="K41" s="94">
        <v>99</v>
      </c>
      <c r="L41" s="96" t="str">
        <f t="shared" si="1"/>
        <v/>
      </c>
      <c r="M41" s="96" t="str">
        <f t="shared" si="1"/>
        <v/>
      </c>
      <c r="N41" s="96">
        <f t="shared" si="1"/>
        <v>5.4</v>
      </c>
      <c r="O41" s="96" t="str">
        <f t="shared" si="1"/>
        <v/>
      </c>
      <c r="P41" s="7" t="str">
        <f t="shared" si="1"/>
        <v/>
      </c>
      <c r="Q41" s="7" t="str">
        <f t="shared" si="1"/>
        <v/>
      </c>
      <c r="R41" s="7" t="str">
        <f t="shared" si="1"/>
        <v/>
      </c>
      <c r="S41" s="7" t="str">
        <f t="shared" si="1"/>
        <v/>
      </c>
      <c r="T41" s="1" t="s">
        <v>9</v>
      </c>
    </row>
    <row r="42" spans="1:29">
      <c r="A42" s="1">
        <v>29</v>
      </c>
      <c r="B42" s="23">
        <v>5.2</v>
      </c>
      <c r="C42" s="23">
        <v>166.99999999999997</v>
      </c>
      <c r="D42" s="23"/>
      <c r="E42" s="1"/>
      <c r="F42" s="16" t="s">
        <v>19</v>
      </c>
      <c r="G42" s="9"/>
      <c r="H42" s="14"/>
      <c r="I42" s="15" t="s">
        <v>83</v>
      </c>
      <c r="J42" s="1">
        <v>4</v>
      </c>
      <c r="K42" s="7">
        <v>100</v>
      </c>
      <c r="L42" s="95" t="str">
        <f t="shared" si="1"/>
        <v/>
      </c>
      <c r="M42" s="95" t="str">
        <f t="shared" si="1"/>
        <v/>
      </c>
      <c r="N42" s="95" t="str">
        <f t="shared" si="1"/>
        <v/>
      </c>
      <c r="O42" s="95">
        <f t="shared" si="1"/>
        <v>5.2</v>
      </c>
      <c r="P42" s="7" t="str">
        <f t="shared" si="1"/>
        <v/>
      </c>
      <c r="Q42" s="7" t="str">
        <f t="shared" si="1"/>
        <v/>
      </c>
      <c r="R42" s="7" t="str">
        <f t="shared" si="1"/>
        <v/>
      </c>
      <c r="S42" s="7" t="str">
        <f t="shared" si="1"/>
        <v/>
      </c>
      <c r="T42" s="1" t="s">
        <v>9</v>
      </c>
    </row>
    <row r="43" spans="1:29">
      <c r="A43" s="1">
        <v>30</v>
      </c>
      <c r="B43" s="23">
        <v>7.8</v>
      </c>
      <c r="C43" s="23">
        <v>174.79999999999998</v>
      </c>
      <c r="D43" s="23"/>
      <c r="E43" s="1"/>
      <c r="F43" s="16" t="s">
        <v>20</v>
      </c>
      <c r="G43" s="9"/>
      <c r="H43" s="9"/>
      <c r="I43" s="54" t="s">
        <v>83</v>
      </c>
      <c r="J43" s="1">
        <v>4</v>
      </c>
      <c r="K43" s="7">
        <v>103</v>
      </c>
      <c r="L43" s="95" t="str">
        <f t="shared" si="1"/>
        <v/>
      </c>
      <c r="M43" s="95" t="str">
        <f t="shared" si="1"/>
        <v/>
      </c>
      <c r="N43" s="95" t="str">
        <f t="shared" si="1"/>
        <v/>
      </c>
      <c r="O43" s="95">
        <f t="shared" si="1"/>
        <v>7.8</v>
      </c>
      <c r="P43" s="7" t="str">
        <f t="shared" si="1"/>
        <v/>
      </c>
      <c r="Q43" s="7" t="str">
        <f t="shared" si="1"/>
        <v/>
      </c>
      <c r="R43" s="7" t="str">
        <f t="shared" si="1"/>
        <v/>
      </c>
      <c r="S43" s="7" t="str">
        <f t="shared" si="1"/>
        <v/>
      </c>
      <c r="T43" s="1" t="s">
        <v>9</v>
      </c>
    </row>
    <row r="44" spans="1:29" s="20" customFormat="1">
      <c r="A44" s="1"/>
      <c r="B44" s="50"/>
      <c r="C44" s="50" t="s">
        <v>82</v>
      </c>
      <c r="D44" s="50"/>
      <c r="E44" s="78"/>
      <c r="F44" s="13" t="s">
        <v>129</v>
      </c>
      <c r="G44" s="9"/>
      <c r="H44" s="9"/>
      <c r="I44" s="54"/>
      <c r="J44" s="1" t="s">
        <v>9</v>
      </c>
      <c r="K44" s="7">
        <v>104</v>
      </c>
      <c r="L44" s="95" t="str">
        <f t="shared" si="1"/>
        <v/>
      </c>
      <c r="M44" s="95" t="str">
        <f t="shared" si="1"/>
        <v/>
      </c>
      <c r="N44" s="95" t="str">
        <f t="shared" si="1"/>
        <v/>
      </c>
      <c r="O44" s="95" t="str">
        <f t="shared" si="1"/>
        <v/>
      </c>
      <c r="P44" s="7" t="str">
        <f t="shared" si="1"/>
        <v/>
      </c>
      <c r="Q44" s="7" t="str">
        <f t="shared" si="1"/>
        <v/>
      </c>
      <c r="R44" s="7" t="str">
        <f t="shared" si="1"/>
        <v/>
      </c>
      <c r="S44" s="7" t="str">
        <f t="shared" si="1"/>
        <v/>
      </c>
      <c r="T44" s="1" t="s">
        <v>9</v>
      </c>
      <c r="U44"/>
      <c r="V44"/>
      <c r="W44"/>
      <c r="X44"/>
      <c r="Y44"/>
      <c r="Z44"/>
      <c r="AA44"/>
      <c r="AB44"/>
      <c r="AC44"/>
    </row>
    <row r="45" spans="1:29" s="20" customFormat="1">
      <c r="A45" s="26"/>
      <c r="B45" s="31"/>
      <c r="C45" s="105" t="s">
        <v>81</v>
      </c>
      <c r="D45" s="105"/>
      <c r="E45" s="106" t="s">
        <v>80</v>
      </c>
      <c r="F45" s="42" t="s">
        <v>85</v>
      </c>
      <c r="G45" s="52"/>
      <c r="H45" s="52"/>
      <c r="I45" s="54"/>
      <c r="J45" s="26" t="s">
        <v>9</v>
      </c>
      <c r="K45" s="27">
        <v>104</v>
      </c>
      <c r="L45" s="98" t="str">
        <f t="shared" si="1"/>
        <v/>
      </c>
      <c r="M45" s="98" t="str">
        <f t="shared" si="1"/>
        <v/>
      </c>
      <c r="N45" s="98" t="str">
        <f t="shared" si="1"/>
        <v/>
      </c>
      <c r="O45" s="98" t="str">
        <f t="shared" si="1"/>
        <v/>
      </c>
      <c r="P45" s="27" t="str">
        <f t="shared" si="1"/>
        <v/>
      </c>
      <c r="Q45" s="27" t="str">
        <f t="shared" si="1"/>
        <v/>
      </c>
      <c r="R45" s="27" t="str">
        <f t="shared" si="1"/>
        <v/>
      </c>
      <c r="S45" s="27" t="str">
        <f t="shared" si="1"/>
        <v/>
      </c>
      <c r="T45" s="1" t="s">
        <v>9</v>
      </c>
    </row>
    <row r="46" spans="1:29">
      <c r="A46" s="29">
        <v>31</v>
      </c>
      <c r="B46" s="51">
        <v>7.1</v>
      </c>
      <c r="C46" s="104">
        <v>181.9</v>
      </c>
      <c r="D46" s="83"/>
      <c r="E46" s="84"/>
      <c r="F46" s="103" t="s">
        <v>126</v>
      </c>
      <c r="G46" s="53"/>
      <c r="H46" s="53"/>
      <c r="I46" s="55" t="s">
        <v>83</v>
      </c>
      <c r="J46" s="29">
        <v>4</v>
      </c>
      <c r="K46" s="30">
        <v>106</v>
      </c>
      <c r="L46" s="97" t="str">
        <f t="shared" si="1"/>
        <v/>
      </c>
      <c r="M46" s="97" t="str">
        <f t="shared" si="1"/>
        <v/>
      </c>
      <c r="N46" s="97" t="str">
        <f t="shared" si="1"/>
        <v/>
      </c>
      <c r="O46" s="97">
        <f t="shared" si="1"/>
        <v>7.1</v>
      </c>
      <c r="P46" s="30" t="str">
        <f t="shared" si="1"/>
        <v/>
      </c>
      <c r="Q46" s="30" t="str">
        <f t="shared" si="1"/>
        <v/>
      </c>
      <c r="R46" s="30" t="str">
        <f t="shared" si="1"/>
        <v/>
      </c>
      <c r="S46" s="30" t="str">
        <f t="shared" si="1"/>
        <v/>
      </c>
      <c r="T46" s="1" t="s">
        <v>9</v>
      </c>
      <c r="U46" s="20"/>
      <c r="V46" s="20"/>
      <c r="W46" s="20"/>
      <c r="X46" s="20"/>
      <c r="Y46" s="20"/>
      <c r="Z46" s="20"/>
      <c r="AA46" s="20"/>
      <c r="AB46" s="20"/>
      <c r="AC46" s="20"/>
    </row>
    <row r="47" spans="1:29">
      <c r="A47" s="88">
        <v>32</v>
      </c>
      <c r="B47" s="89">
        <v>6.8</v>
      </c>
      <c r="C47" s="89">
        <v>188.70000000000002</v>
      </c>
      <c r="D47" s="89">
        <f>C47-C41</f>
        <v>26.900000000000034</v>
      </c>
      <c r="E47" s="88"/>
      <c r="F47" s="90" t="s">
        <v>139</v>
      </c>
      <c r="G47" s="91"/>
      <c r="H47" s="91"/>
      <c r="I47" s="92" t="s">
        <v>86</v>
      </c>
      <c r="J47" s="93">
        <v>4</v>
      </c>
      <c r="K47" s="94">
        <v>110</v>
      </c>
      <c r="L47" s="96" t="str">
        <f t="shared" si="1"/>
        <v/>
      </c>
      <c r="M47" s="96" t="str">
        <f t="shared" si="1"/>
        <v/>
      </c>
      <c r="N47" s="96" t="str">
        <f t="shared" si="1"/>
        <v/>
      </c>
      <c r="O47" s="96">
        <f t="shared" si="1"/>
        <v>6.8</v>
      </c>
      <c r="P47" s="7" t="str">
        <f t="shared" si="1"/>
        <v/>
      </c>
      <c r="Q47" s="7" t="str">
        <f t="shared" si="1"/>
        <v/>
      </c>
      <c r="R47" s="7" t="str">
        <f t="shared" si="1"/>
        <v/>
      </c>
      <c r="S47" s="7" t="str">
        <f t="shared" si="1"/>
        <v/>
      </c>
      <c r="T47" s="1" t="s">
        <v>9</v>
      </c>
    </row>
    <row r="48" spans="1:29">
      <c r="A48" s="1"/>
      <c r="B48" s="23"/>
      <c r="C48" s="23"/>
      <c r="D48" s="23"/>
      <c r="E48" s="12"/>
      <c r="F48" s="16" t="s">
        <v>49</v>
      </c>
      <c r="G48" s="14"/>
      <c r="H48" s="14"/>
      <c r="I48" s="15"/>
      <c r="J48" s="1" t="s">
        <v>9</v>
      </c>
      <c r="K48" s="7">
        <v>57</v>
      </c>
      <c r="L48" s="95" t="str">
        <f t="shared" si="1"/>
        <v/>
      </c>
      <c r="M48" s="95" t="str">
        <f t="shared" si="1"/>
        <v/>
      </c>
      <c r="N48" s="95" t="str">
        <f t="shared" si="1"/>
        <v/>
      </c>
      <c r="O48" s="95" t="str">
        <f t="shared" si="1"/>
        <v/>
      </c>
      <c r="P48" s="7" t="str">
        <f t="shared" si="1"/>
        <v/>
      </c>
      <c r="Q48" s="7" t="str">
        <f t="shared" si="1"/>
        <v/>
      </c>
      <c r="R48" s="7" t="str">
        <f t="shared" si="1"/>
        <v/>
      </c>
      <c r="S48" s="7" t="str">
        <f t="shared" si="1"/>
        <v/>
      </c>
      <c r="T48" s="1" t="s">
        <v>9</v>
      </c>
    </row>
    <row r="49" spans="1:29">
      <c r="A49" s="1">
        <v>33</v>
      </c>
      <c r="B49" s="23">
        <v>6.5</v>
      </c>
      <c r="C49" s="23">
        <v>195.20000000000002</v>
      </c>
      <c r="D49" s="23"/>
      <c r="E49" s="12"/>
      <c r="F49" s="16" t="s">
        <v>21</v>
      </c>
      <c r="G49" s="14"/>
      <c r="H49" s="14"/>
      <c r="I49" s="15" t="s">
        <v>87</v>
      </c>
      <c r="J49" s="1">
        <v>1</v>
      </c>
      <c r="K49" s="7">
        <v>118</v>
      </c>
      <c r="L49" s="95">
        <f t="shared" si="1"/>
        <v>6.5</v>
      </c>
      <c r="M49" s="95" t="str">
        <f t="shared" si="1"/>
        <v/>
      </c>
      <c r="N49" s="95" t="str">
        <f t="shared" si="1"/>
        <v/>
      </c>
      <c r="O49" s="95" t="str">
        <f t="shared" si="1"/>
        <v/>
      </c>
      <c r="P49" s="7" t="str">
        <f t="shared" si="1"/>
        <v/>
      </c>
      <c r="Q49" s="7" t="str">
        <f t="shared" si="1"/>
        <v/>
      </c>
      <c r="R49" s="7" t="str">
        <f t="shared" si="1"/>
        <v/>
      </c>
      <c r="S49" s="7" t="str">
        <f t="shared" si="1"/>
        <v/>
      </c>
      <c r="T49" s="1" t="s">
        <v>9</v>
      </c>
    </row>
    <row r="50" spans="1:29">
      <c r="A50" s="1">
        <v>34</v>
      </c>
      <c r="B50" s="23">
        <v>6.1</v>
      </c>
      <c r="C50" s="23">
        <v>201.3</v>
      </c>
      <c r="D50" s="23"/>
      <c r="E50" s="1"/>
      <c r="F50" s="13" t="s">
        <v>22</v>
      </c>
      <c r="G50" s="14"/>
      <c r="H50" s="14"/>
      <c r="I50" s="15" t="s">
        <v>88</v>
      </c>
      <c r="J50" s="1">
        <v>1</v>
      </c>
      <c r="K50" s="7">
        <v>120</v>
      </c>
      <c r="L50" s="95">
        <f t="shared" si="1"/>
        <v>6.1</v>
      </c>
      <c r="M50" s="95" t="str">
        <f t="shared" si="1"/>
        <v/>
      </c>
      <c r="N50" s="95" t="str">
        <f t="shared" si="1"/>
        <v/>
      </c>
      <c r="O50" s="95" t="str">
        <f t="shared" si="1"/>
        <v/>
      </c>
      <c r="P50" s="7" t="str">
        <f t="shared" si="1"/>
        <v/>
      </c>
      <c r="Q50" s="7" t="str">
        <f t="shared" si="1"/>
        <v/>
      </c>
      <c r="R50" s="7" t="str">
        <f t="shared" si="1"/>
        <v/>
      </c>
      <c r="S50" s="7" t="str">
        <f t="shared" si="1"/>
        <v/>
      </c>
      <c r="T50" s="1" t="s">
        <v>9</v>
      </c>
    </row>
    <row r="51" spans="1:29">
      <c r="A51" s="1">
        <v>35</v>
      </c>
      <c r="B51" s="23">
        <v>5.9</v>
      </c>
      <c r="C51" s="23">
        <v>207.20000000000002</v>
      </c>
      <c r="D51" s="23"/>
      <c r="E51" s="1"/>
      <c r="F51" s="8" t="s">
        <v>50</v>
      </c>
      <c r="G51" s="14"/>
      <c r="H51" s="14"/>
      <c r="I51" s="10" t="s">
        <v>88</v>
      </c>
      <c r="J51" s="1">
        <v>1</v>
      </c>
      <c r="K51" s="7">
        <v>123</v>
      </c>
      <c r="L51" s="95">
        <f t="shared" si="1"/>
        <v>5.9</v>
      </c>
      <c r="M51" s="95" t="str">
        <f t="shared" si="1"/>
        <v/>
      </c>
      <c r="N51" s="95" t="str">
        <f t="shared" si="1"/>
        <v/>
      </c>
      <c r="O51" s="95" t="str">
        <f t="shared" si="1"/>
        <v/>
      </c>
      <c r="P51" s="7" t="str">
        <f t="shared" si="1"/>
        <v/>
      </c>
      <c r="Q51" s="7" t="str">
        <f t="shared" si="1"/>
        <v/>
      </c>
      <c r="R51" s="7" t="str">
        <f t="shared" si="1"/>
        <v/>
      </c>
      <c r="S51" s="7" t="str">
        <f t="shared" si="1"/>
        <v/>
      </c>
      <c r="T51" s="1" t="s">
        <v>9</v>
      </c>
    </row>
    <row r="52" spans="1:29" s="20" customFormat="1">
      <c r="A52" s="88">
        <v>36</v>
      </c>
      <c r="B52" s="89">
        <v>4.8</v>
      </c>
      <c r="C52" s="89">
        <v>212</v>
      </c>
      <c r="D52" s="89">
        <f>C52-C47</f>
        <v>23.299999999999983</v>
      </c>
      <c r="E52" s="88"/>
      <c r="F52" s="90" t="s">
        <v>140</v>
      </c>
      <c r="G52" s="91"/>
      <c r="H52" s="91"/>
      <c r="I52" s="92" t="s">
        <v>89</v>
      </c>
      <c r="J52" s="93">
        <v>1</v>
      </c>
      <c r="K52" s="94"/>
      <c r="L52" s="96">
        <f t="shared" si="1"/>
        <v>4.8</v>
      </c>
      <c r="M52" s="96" t="str">
        <f t="shared" si="1"/>
        <v/>
      </c>
      <c r="N52" s="96" t="str">
        <f t="shared" si="1"/>
        <v/>
      </c>
      <c r="O52" s="96" t="str">
        <f t="shared" si="1"/>
        <v/>
      </c>
      <c r="P52" s="7"/>
      <c r="Q52" s="7"/>
      <c r="R52" s="7"/>
      <c r="S52" s="7"/>
      <c r="T52" s="1" t="s">
        <v>9</v>
      </c>
      <c r="U52"/>
      <c r="V52"/>
      <c r="W52"/>
      <c r="X52"/>
      <c r="Y52"/>
      <c r="Z52"/>
      <c r="AA52"/>
      <c r="AB52"/>
      <c r="AC52"/>
    </row>
    <row r="53" spans="1:29" s="20" customFormat="1" hidden="1">
      <c r="A53" s="26"/>
      <c r="B53" s="31"/>
      <c r="C53" s="101"/>
      <c r="D53" s="57"/>
      <c r="E53" s="58"/>
      <c r="F53" s="42"/>
      <c r="G53" s="43"/>
      <c r="H53" s="43"/>
      <c r="I53" s="44"/>
      <c r="J53" s="26"/>
      <c r="K53" s="27"/>
      <c r="L53" s="98" t="str">
        <f t="shared" si="1"/>
        <v/>
      </c>
      <c r="M53" s="98" t="str">
        <f t="shared" si="1"/>
        <v/>
      </c>
      <c r="N53" s="98" t="str">
        <f t="shared" si="1"/>
        <v/>
      </c>
      <c r="O53" s="98" t="str">
        <f t="shared" si="1"/>
        <v/>
      </c>
      <c r="P53" s="27"/>
      <c r="Q53" s="27"/>
      <c r="R53" s="27"/>
      <c r="S53" s="27"/>
      <c r="T53" s="1" t="s">
        <v>9</v>
      </c>
    </row>
    <row r="54" spans="1:29">
      <c r="A54" s="1">
        <v>37</v>
      </c>
      <c r="B54" s="23">
        <v>6.3</v>
      </c>
      <c r="C54" s="62">
        <v>218.3</v>
      </c>
      <c r="D54" s="62"/>
      <c r="E54" s="61"/>
      <c r="F54" s="8" t="s">
        <v>141</v>
      </c>
      <c r="G54" s="14"/>
      <c r="H54" s="14"/>
      <c r="I54" s="15" t="s">
        <v>89</v>
      </c>
      <c r="J54" s="1">
        <v>2</v>
      </c>
      <c r="K54" s="7">
        <v>126</v>
      </c>
      <c r="L54" s="95" t="str">
        <f t="shared" si="1"/>
        <v/>
      </c>
      <c r="M54" s="95">
        <f t="shared" si="1"/>
        <v>6.3</v>
      </c>
      <c r="N54" s="95" t="str">
        <f t="shared" si="1"/>
        <v/>
      </c>
      <c r="O54" s="95" t="str">
        <f t="shared" ref="L54:S67" si="2">IF($J54=O$1,$B54,"")</f>
        <v/>
      </c>
      <c r="P54" s="7" t="str">
        <f t="shared" si="2"/>
        <v/>
      </c>
      <c r="Q54" s="7" t="str">
        <f t="shared" si="2"/>
        <v/>
      </c>
      <c r="R54" s="7" t="str">
        <f t="shared" si="2"/>
        <v/>
      </c>
      <c r="S54" s="7" t="str">
        <f t="shared" si="2"/>
        <v/>
      </c>
      <c r="T54" s="1" t="s">
        <v>9</v>
      </c>
    </row>
    <row r="55" spans="1:29">
      <c r="A55" s="1">
        <v>38</v>
      </c>
      <c r="B55" s="23">
        <v>4.8</v>
      </c>
      <c r="C55" s="62">
        <v>223.1</v>
      </c>
      <c r="D55" s="62"/>
      <c r="E55" s="61"/>
      <c r="F55" s="8" t="s">
        <v>146</v>
      </c>
      <c r="G55" s="9"/>
      <c r="H55" s="9"/>
      <c r="I55" s="15" t="s">
        <v>89</v>
      </c>
      <c r="J55" s="1">
        <v>2</v>
      </c>
      <c r="K55" s="7">
        <v>132</v>
      </c>
      <c r="L55" s="95" t="str">
        <f t="shared" si="2"/>
        <v/>
      </c>
      <c r="M55" s="95">
        <f t="shared" si="2"/>
        <v>4.8</v>
      </c>
      <c r="N55" s="95" t="str">
        <f t="shared" si="2"/>
        <v/>
      </c>
      <c r="O55" s="95" t="str">
        <f t="shared" si="2"/>
        <v/>
      </c>
      <c r="P55" s="7" t="str">
        <f t="shared" si="2"/>
        <v/>
      </c>
      <c r="Q55" s="7" t="str">
        <f t="shared" si="2"/>
        <v/>
      </c>
      <c r="R55" s="7" t="str">
        <f t="shared" si="2"/>
        <v/>
      </c>
      <c r="S55" s="7" t="str">
        <f t="shared" si="2"/>
        <v/>
      </c>
      <c r="T55" s="1" t="s">
        <v>9</v>
      </c>
    </row>
    <row r="56" spans="1:29">
      <c r="A56" s="1">
        <v>39</v>
      </c>
      <c r="B56" s="23">
        <v>5.3</v>
      </c>
      <c r="C56" s="62">
        <v>228.4</v>
      </c>
      <c r="D56" s="62"/>
      <c r="E56" s="61"/>
      <c r="F56" s="8" t="s">
        <v>52</v>
      </c>
      <c r="G56" s="9"/>
      <c r="H56" s="9"/>
      <c r="I56" s="10" t="s">
        <v>90</v>
      </c>
      <c r="J56" s="1">
        <v>2</v>
      </c>
      <c r="K56" s="7">
        <v>135</v>
      </c>
      <c r="L56" s="95" t="str">
        <f t="shared" si="2"/>
        <v/>
      </c>
      <c r="M56" s="95">
        <f t="shared" si="2"/>
        <v>5.3</v>
      </c>
      <c r="N56" s="95" t="str">
        <f t="shared" si="2"/>
        <v/>
      </c>
      <c r="O56" s="95" t="str">
        <f t="shared" si="2"/>
        <v/>
      </c>
      <c r="P56" s="7" t="str">
        <f t="shared" si="2"/>
        <v/>
      </c>
      <c r="Q56" s="7" t="str">
        <f t="shared" si="2"/>
        <v/>
      </c>
      <c r="R56" s="7" t="str">
        <f t="shared" si="2"/>
        <v/>
      </c>
      <c r="S56" s="7" t="str">
        <f t="shared" si="2"/>
        <v/>
      </c>
      <c r="T56" s="1" t="s">
        <v>9</v>
      </c>
    </row>
    <row r="57" spans="1:29">
      <c r="A57" s="88">
        <v>40</v>
      </c>
      <c r="B57" s="89">
        <v>4.5</v>
      </c>
      <c r="C57" s="89">
        <v>232.9</v>
      </c>
      <c r="D57" s="89">
        <f>C57-C52</f>
        <v>20.900000000000006</v>
      </c>
      <c r="E57" s="88"/>
      <c r="F57" s="90" t="s">
        <v>23</v>
      </c>
      <c r="G57" s="91"/>
      <c r="H57" s="91"/>
      <c r="I57" s="92" t="s">
        <v>90</v>
      </c>
      <c r="J57" s="93">
        <v>2</v>
      </c>
      <c r="K57" s="94">
        <v>139</v>
      </c>
      <c r="L57" s="96" t="str">
        <f t="shared" si="2"/>
        <v/>
      </c>
      <c r="M57" s="96">
        <f t="shared" si="2"/>
        <v>4.5</v>
      </c>
      <c r="N57" s="96" t="str">
        <f t="shared" si="2"/>
        <v/>
      </c>
      <c r="O57" s="96" t="str">
        <f t="shared" si="2"/>
        <v/>
      </c>
      <c r="P57" s="7" t="str">
        <f t="shared" si="2"/>
        <v/>
      </c>
      <c r="Q57" s="7" t="str">
        <f t="shared" si="2"/>
        <v/>
      </c>
      <c r="R57" s="7" t="str">
        <f t="shared" si="2"/>
        <v/>
      </c>
      <c r="S57" s="7" t="str">
        <f t="shared" si="2"/>
        <v/>
      </c>
      <c r="T57" s="1" t="s">
        <v>9</v>
      </c>
    </row>
    <row r="58" spans="1:29">
      <c r="A58" s="1">
        <v>41</v>
      </c>
      <c r="B58" s="23">
        <v>5.7</v>
      </c>
      <c r="C58" s="23">
        <v>238.6</v>
      </c>
      <c r="D58" s="23"/>
      <c r="E58" s="12"/>
      <c r="F58" s="16" t="s">
        <v>24</v>
      </c>
      <c r="G58" s="9"/>
      <c r="H58" s="9"/>
      <c r="I58" s="10" t="s">
        <v>93</v>
      </c>
      <c r="J58" s="1">
        <v>3</v>
      </c>
      <c r="K58" s="7">
        <v>141</v>
      </c>
      <c r="L58" s="95" t="str">
        <f t="shared" si="2"/>
        <v/>
      </c>
      <c r="M58" s="95" t="str">
        <f t="shared" si="2"/>
        <v/>
      </c>
      <c r="N58" s="95">
        <f t="shared" si="2"/>
        <v>5.7</v>
      </c>
      <c r="O58" s="95" t="str">
        <f t="shared" si="2"/>
        <v/>
      </c>
      <c r="P58" s="7" t="str">
        <f t="shared" si="2"/>
        <v/>
      </c>
      <c r="Q58" s="7" t="str">
        <f t="shared" si="2"/>
        <v/>
      </c>
      <c r="R58" s="7" t="str">
        <f t="shared" si="2"/>
        <v/>
      </c>
      <c r="S58" s="7" t="str">
        <f t="shared" si="2"/>
        <v/>
      </c>
      <c r="T58" s="1" t="s">
        <v>9</v>
      </c>
    </row>
    <row r="59" spans="1:29">
      <c r="A59" s="1">
        <v>42</v>
      </c>
      <c r="B59" s="23">
        <v>5</v>
      </c>
      <c r="C59" s="23">
        <v>243.6</v>
      </c>
      <c r="D59" s="23"/>
      <c r="E59" s="1"/>
      <c r="F59" s="16" t="s">
        <v>53</v>
      </c>
      <c r="G59" s="9"/>
      <c r="H59" s="9"/>
      <c r="I59" s="10" t="s">
        <v>93</v>
      </c>
      <c r="J59" s="1">
        <v>3</v>
      </c>
      <c r="K59" s="7">
        <v>142</v>
      </c>
      <c r="L59" s="95" t="str">
        <f t="shared" si="2"/>
        <v/>
      </c>
      <c r="M59" s="95" t="str">
        <f t="shared" si="2"/>
        <v/>
      </c>
      <c r="N59" s="95">
        <f t="shared" si="2"/>
        <v>5</v>
      </c>
      <c r="O59" s="95" t="str">
        <f t="shared" si="2"/>
        <v/>
      </c>
      <c r="P59" s="7" t="str">
        <f t="shared" si="2"/>
        <v/>
      </c>
      <c r="Q59" s="7" t="str">
        <f t="shared" si="2"/>
        <v/>
      </c>
      <c r="R59" s="7" t="str">
        <f t="shared" si="2"/>
        <v/>
      </c>
      <c r="S59" s="7" t="str">
        <f t="shared" si="2"/>
        <v/>
      </c>
      <c r="T59" s="1" t="s">
        <v>9</v>
      </c>
    </row>
    <row r="60" spans="1:29">
      <c r="A60" s="1">
        <v>43</v>
      </c>
      <c r="B60" s="23">
        <v>7.6</v>
      </c>
      <c r="C60" s="23">
        <v>251.2</v>
      </c>
      <c r="D60" s="23"/>
      <c r="E60" s="1"/>
      <c r="F60" s="16" t="s">
        <v>25</v>
      </c>
      <c r="G60" s="9"/>
      <c r="H60" s="9"/>
      <c r="I60" s="10" t="s">
        <v>93</v>
      </c>
      <c r="J60" s="1">
        <v>3</v>
      </c>
      <c r="K60" s="7">
        <v>145</v>
      </c>
      <c r="L60" s="95" t="str">
        <f t="shared" si="2"/>
        <v/>
      </c>
      <c r="M60" s="95" t="str">
        <f t="shared" si="2"/>
        <v/>
      </c>
      <c r="N60" s="95">
        <f t="shared" si="2"/>
        <v>7.6</v>
      </c>
      <c r="O60" s="95" t="str">
        <f t="shared" si="2"/>
        <v/>
      </c>
      <c r="P60" s="7" t="str">
        <f t="shared" si="2"/>
        <v/>
      </c>
      <c r="Q60" s="7" t="str">
        <f t="shared" si="2"/>
        <v/>
      </c>
      <c r="R60" s="7" t="str">
        <f t="shared" si="2"/>
        <v/>
      </c>
      <c r="S60" s="7" t="str">
        <f t="shared" si="2"/>
        <v/>
      </c>
      <c r="T60" s="1" t="s">
        <v>9</v>
      </c>
    </row>
    <row r="61" spans="1:29">
      <c r="A61" s="88">
        <v>44</v>
      </c>
      <c r="B61" s="89">
        <v>5.7</v>
      </c>
      <c r="C61" s="89">
        <v>256.89999999999998</v>
      </c>
      <c r="D61" s="89">
        <f>C61-C57</f>
        <v>23.999999999999972</v>
      </c>
      <c r="E61" s="88"/>
      <c r="F61" s="90" t="s">
        <v>26</v>
      </c>
      <c r="G61" s="91"/>
      <c r="H61" s="91"/>
      <c r="I61" s="92" t="s">
        <v>94</v>
      </c>
      <c r="J61" s="93">
        <v>3</v>
      </c>
      <c r="K61" s="94">
        <v>149</v>
      </c>
      <c r="L61" s="96" t="str">
        <f t="shared" si="2"/>
        <v/>
      </c>
      <c r="M61" s="96" t="str">
        <f t="shared" si="2"/>
        <v/>
      </c>
      <c r="N61" s="96">
        <f t="shared" si="2"/>
        <v>5.7</v>
      </c>
      <c r="O61" s="96" t="str">
        <f t="shared" si="2"/>
        <v/>
      </c>
      <c r="P61" s="7" t="str">
        <f t="shared" si="2"/>
        <v/>
      </c>
      <c r="Q61" s="7" t="str">
        <f t="shared" si="2"/>
        <v/>
      </c>
      <c r="R61" s="7" t="str">
        <f t="shared" si="2"/>
        <v/>
      </c>
      <c r="S61" s="7" t="str">
        <f t="shared" si="2"/>
        <v/>
      </c>
      <c r="T61" s="1" t="s">
        <v>9</v>
      </c>
    </row>
    <row r="62" spans="1:29">
      <c r="A62" s="1">
        <v>45</v>
      </c>
      <c r="B62" s="23">
        <v>3.6</v>
      </c>
      <c r="C62" s="23">
        <v>260.5</v>
      </c>
      <c r="D62" s="23"/>
      <c r="E62" s="79" t="s">
        <v>10</v>
      </c>
      <c r="F62" s="13" t="s">
        <v>124</v>
      </c>
      <c r="G62" s="9"/>
      <c r="H62" s="9"/>
      <c r="I62" s="10" t="s">
        <v>94</v>
      </c>
      <c r="J62" s="1">
        <v>4</v>
      </c>
      <c r="K62" s="7">
        <v>150</v>
      </c>
      <c r="L62" s="95" t="str">
        <f t="shared" si="2"/>
        <v/>
      </c>
      <c r="M62" s="95" t="str">
        <f t="shared" si="2"/>
        <v/>
      </c>
      <c r="N62" s="95" t="str">
        <f t="shared" si="2"/>
        <v/>
      </c>
      <c r="O62" s="95">
        <f t="shared" si="2"/>
        <v>3.6</v>
      </c>
      <c r="P62" s="7" t="str">
        <f t="shared" si="2"/>
        <v/>
      </c>
      <c r="Q62" s="7" t="str">
        <f t="shared" si="2"/>
        <v/>
      </c>
      <c r="R62" s="7" t="str">
        <f t="shared" si="2"/>
        <v/>
      </c>
      <c r="S62" s="7" t="str">
        <f t="shared" si="2"/>
        <v/>
      </c>
      <c r="T62" s="1" t="s">
        <v>9</v>
      </c>
    </row>
    <row r="63" spans="1:29">
      <c r="A63" s="1">
        <v>46</v>
      </c>
      <c r="B63" s="23">
        <v>6.1</v>
      </c>
      <c r="C63" s="23">
        <v>266.60000000000002</v>
      </c>
      <c r="D63" s="23"/>
      <c r="E63" s="12"/>
      <c r="F63" s="16" t="s">
        <v>27</v>
      </c>
      <c r="G63" s="9"/>
      <c r="H63" s="9"/>
      <c r="I63" s="10" t="s">
        <v>91</v>
      </c>
      <c r="J63" s="1">
        <v>4</v>
      </c>
      <c r="K63" s="7">
        <v>153</v>
      </c>
      <c r="L63" s="95" t="str">
        <f t="shared" si="2"/>
        <v/>
      </c>
      <c r="M63" s="95" t="str">
        <f t="shared" si="2"/>
        <v/>
      </c>
      <c r="N63" s="95" t="str">
        <f t="shared" si="2"/>
        <v/>
      </c>
      <c r="O63" s="95">
        <f t="shared" si="2"/>
        <v>6.1</v>
      </c>
      <c r="P63" s="7" t="str">
        <f t="shared" si="2"/>
        <v/>
      </c>
      <c r="Q63" s="7" t="str">
        <f t="shared" si="2"/>
        <v/>
      </c>
      <c r="R63" s="7" t="str">
        <f t="shared" si="2"/>
        <v/>
      </c>
      <c r="S63" s="7" t="str">
        <f t="shared" si="2"/>
        <v/>
      </c>
      <c r="T63" s="1" t="s">
        <v>9</v>
      </c>
    </row>
    <row r="64" spans="1:29">
      <c r="A64" s="1">
        <v>47</v>
      </c>
      <c r="B64" s="23">
        <v>4.3</v>
      </c>
      <c r="C64" s="23">
        <v>270.90000000000003</v>
      </c>
      <c r="D64" s="23"/>
      <c r="E64" s="12"/>
      <c r="F64" s="16" t="s">
        <v>51</v>
      </c>
      <c r="G64" s="9"/>
      <c r="H64" s="9"/>
      <c r="I64" s="10" t="s">
        <v>92</v>
      </c>
      <c r="J64" s="1">
        <v>4</v>
      </c>
      <c r="K64" s="7">
        <v>155</v>
      </c>
      <c r="L64" s="95" t="str">
        <f t="shared" si="2"/>
        <v/>
      </c>
      <c r="M64" s="95" t="str">
        <f t="shared" si="2"/>
        <v/>
      </c>
      <c r="N64" s="95" t="str">
        <f t="shared" si="2"/>
        <v/>
      </c>
      <c r="O64" s="95">
        <f t="shared" si="2"/>
        <v>4.3</v>
      </c>
      <c r="P64" s="7" t="str">
        <f t="shared" si="2"/>
        <v/>
      </c>
      <c r="Q64" s="7" t="str">
        <f t="shared" si="2"/>
        <v/>
      </c>
      <c r="R64" s="7" t="str">
        <f t="shared" si="2"/>
        <v/>
      </c>
      <c r="S64" s="7" t="str">
        <f t="shared" si="2"/>
        <v/>
      </c>
      <c r="T64" s="1" t="s">
        <v>9</v>
      </c>
    </row>
    <row r="65" spans="1:20">
      <c r="A65" s="26"/>
      <c r="B65" s="31"/>
      <c r="C65" s="31"/>
      <c r="D65" s="31"/>
      <c r="E65" s="82" t="s">
        <v>116</v>
      </c>
      <c r="F65" s="86" t="s">
        <v>115</v>
      </c>
      <c r="G65" s="52"/>
      <c r="H65" s="52"/>
      <c r="I65" s="54"/>
      <c r="J65" s="26"/>
      <c r="K65" s="27"/>
      <c r="L65" s="98" t="str">
        <f t="shared" si="2"/>
        <v/>
      </c>
      <c r="M65" s="98" t="str">
        <f t="shared" si="2"/>
        <v/>
      </c>
      <c r="N65" s="98" t="str">
        <f t="shared" si="2"/>
        <v/>
      </c>
      <c r="O65" s="98" t="str">
        <f t="shared" si="2"/>
        <v/>
      </c>
      <c r="P65" s="27"/>
      <c r="Q65" s="27"/>
      <c r="R65" s="27"/>
      <c r="S65" s="27"/>
      <c r="T65" s="1"/>
    </row>
    <row r="66" spans="1:20">
      <c r="A66" s="26"/>
      <c r="B66" s="31"/>
      <c r="C66" s="31"/>
      <c r="D66" s="31"/>
      <c r="E66" s="82" t="s">
        <v>10</v>
      </c>
      <c r="F66" s="72" t="s">
        <v>117</v>
      </c>
      <c r="G66" s="52"/>
      <c r="H66" s="52"/>
      <c r="I66" s="54"/>
      <c r="J66" s="26"/>
      <c r="K66" s="27"/>
      <c r="L66" s="98" t="str">
        <f t="shared" si="2"/>
        <v/>
      </c>
      <c r="M66" s="98" t="str">
        <f t="shared" si="2"/>
        <v/>
      </c>
      <c r="N66" s="98" t="str">
        <f t="shared" si="2"/>
        <v/>
      </c>
      <c r="O66" s="98" t="str">
        <f t="shared" si="2"/>
        <v/>
      </c>
      <c r="P66" s="27"/>
      <c r="Q66" s="27"/>
      <c r="R66" s="27"/>
      <c r="S66" s="27"/>
      <c r="T66" s="1"/>
    </row>
    <row r="67" spans="1:20" s="20" customFormat="1">
      <c r="A67" s="88">
        <v>48</v>
      </c>
      <c r="B67" s="89">
        <v>5.4</v>
      </c>
      <c r="C67" s="89">
        <f>B67+C64</f>
        <v>276.3</v>
      </c>
      <c r="D67" s="89">
        <f>C67-C61</f>
        <v>19.400000000000034</v>
      </c>
      <c r="E67" s="88"/>
      <c r="F67" s="100" t="s">
        <v>118</v>
      </c>
      <c r="G67" s="91"/>
      <c r="H67" s="91"/>
      <c r="I67" s="92"/>
      <c r="J67" s="93">
        <v>4</v>
      </c>
      <c r="K67" s="94">
        <v>157</v>
      </c>
      <c r="L67" s="96" t="str">
        <f t="shared" si="2"/>
        <v/>
      </c>
      <c r="M67" s="96" t="str">
        <f t="shared" si="2"/>
        <v/>
      </c>
      <c r="N67" s="96" t="str">
        <f t="shared" si="2"/>
        <v/>
      </c>
      <c r="O67" s="96">
        <f t="shared" si="2"/>
        <v>5.4</v>
      </c>
      <c r="P67" s="27" t="str">
        <f t="shared" si="2"/>
        <v/>
      </c>
      <c r="Q67" s="27" t="str">
        <f t="shared" si="2"/>
        <v/>
      </c>
      <c r="R67" s="27" t="str">
        <f t="shared" si="2"/>
        <v/>
      </c>
      <c r="S67" s="27" t="str">
        <f t="shared" si="2"/>
        <v/>
      </c>
      <c r="T67" s="1" t="s">
        <v>9</v>
      </c>
    </row>
    <row r="68" spans="1:20">
      <c r="A68" s="1" t="s">
        <v>147</v>
      </c>
      <c r="B68" s="23">
        <v>0.9</v>
      </c>
      <c r="C68" s="23">
        <f>C67+B68</f>
        <v>277.2</v>
      </c>
      <c r="D68" s="23">
        <f>C68-C67</f>
        <v>0.89999999999997726</v>
      </c>
      <c r="E68" s="1"/>
      <c r="F68" s="16" t="s">
        <v>114</v>
      </c>
      <c r="G68" s="9"/>
      <c r="H68" s="9"/>
      <c r="I68" s="55" t="s">
        <v>92</v>
      </c>
      <c r="J68" s="2" t="s">
        <v>98</v>
      </c>
      <c r="K68" s="7">
        <v>159</v>
      </c>
      <c r="L68" s="23">
        <v>0.9</v>
      </c>
      <c r="M68" s="23">
        <v>0.9</v>
      </c>
      <c r="N68" s="23">
        <v>0.9</v>
      </c>
      <c r="O68" s="23">
        <v>0.9</v>
      </c>
      <c r="P68" s="23"/>
      <c r="Q68" s="23"/>
      <c r="R68" s="23"/>
      <c r="S68" s="23"/>
      <c r="T68" s="1" t="s">
        <v>9</v>
      </c>
    </row>
    <row r="69" spans="1:20" ht="7.5" customHeight="1">
      <c r="A69" s="1"/>
      <c r="B69" s="23"/>
      <c r="C69" s="23"/>
      <c r="D69" s="23"/>
      <c r="E69" s="1"/>
      <c r="F69" s="8"/>
      <c r="G69" s="9"/>
      <c r="H69" s="9"/>
      <c r="I69" s="10"/>
      <c r="J69" s="1"/>
      <c r="K69" s="7"/>
      <c r="L69" s="7"/>
      <c r="M69" s="7"/>
      <c r="N69" s="7"/>
      <c r="O69" s="7"/>
      <c r="P69" s="7"/>
      <c r="Q69" s="7"/>
      <c r="R69" s="7"/>
      <c r="S69" s="7"/>
      <c r="T69" s="1" t="s">
        <v>9</v>
      </c>
    </row>
    <row r="70" spans="1:20">
      <c r="A70" s="1"/>
      <c r="B70" s="23"/>
      <c r="C70" s="23"/>
      <c r="D70" s="23">
        <f>SUM(D4:D68)</f>
        <v>277.2</v>
      </c>
      <c r="E70" s="1"/>
      <c r="F70" s="8"/>
      <c r="G70" s="9"/>
      <c r="H70" s="9"/>
      <c r="I70" s="5" t="s">
        <v>106</v>
      </c>
      <c r="J70" s="1"/>
      <c r="K70" s="7">
        <f>AVERAGE(L70:S70)</f>
        <v>69.974999999999994</v>
      </c>
      <c r="L70" s="23">
        <f>SUM(L2:L68)</f>
        <v>66.800000000000011</v>
      </c>
      <c r="M70" s="23">
        <f>SUM(M2:M68)</f>
        <v>71.7</v>
      </c>
      <c r="N70" s="23">
        <f>SUM(N2:N68)</f>
        <v>70.000000000000014</v>
      </c>
      <c r="O70" s="23">
        <f>SUM(O2:O68)</f>
        <v>71.400000000000006</v>
      </c>
      <c r="P70" s="23"/>
      <c r="Q70" s="23"/>
      <c r="R70" s="23"/>
      <c r="S70" s="23"/>
      <c r="T70" s="1" t="s">
        <v>9</v>
      </c>
    </row>
    <row r="71" spans="1:20">
      <c r="A71" s="1"/>
      <c r="B71" s="23"/>
      <c r="C71" s="23"/>
      <c r="D71" s="23"/>
      <c r="E71" s="1"/>
      <c r="F71" s="16"/>
      <c r="G71" s="9"/>
      <c r="H71" s="9"/>
      <c r="I71" s="17" t="s">
        <v>108</v>
      </c>
      <c r="J71" s="1"/>
      <c r="K71" s="7">
        <f>COUNT(L3:S67)</f>
        <v>48</v>
      </c>
      <c r="L71" s="23">
        <f>D9</f>
        <v>19.8</v>
      </c>
      <c r="M71" s="23">
        <f>D15</f>
        <v>24.099999999999998</v>
      </c>
      <c r="N71" s="23">
        <f>D19</f>
        <v>24.1</v>
      </c>
      <c r="O71" s="23">
        <f>D25</f>
        <v>24.199999999999989</v>
      </c>
      <c r="P71" s="60"/>
      <c r="Q71" s="60"/>
      <c r="R71" s="60"/>
      <c r="S71" s="60"/>
      <c r="T71" s="1" t="s">
        <v>9</v>
      </c>
    </row>
    <row r="72" spans="1:20">
      <c r="A72" s="1"/>
      <c r="B72" s="23"/>
      <c r="C72" s="23"/>
      <c r="D72" s="23"/>
      <c r="E72" s="1"/>
      <c r="F72" s="16"/>
      <c r="G72" s="9"/>
      <c r="H72" s="9"/>
      <c r="I72" s="17" t="s">
        <v>109</v>
      </c>
      <c r="J72" s="1"/>
      <c r="K72" s="7">
        <f>MIN(L3:S67)</f>
        <v>3.6</v>
      </c>
      <c r="L72" s="23">
        <f>D31</f>
        <v>22.800000000000011</v>
      </c>
      <c r="M72" s="23">
        <f>D36</f>
        <v>25.799999999999983</v>
      </c>
      <c r="N72" s="23">
        <f>D41</f>
        <v>21</v>
      </c>
      <c r="O72" s="23">
        <f>D47</f>
        <v>26.900000000000034</v>
      </c>
      <c r="P72" s="23"/>
      <c r="Q72" s="23"/>
      <c r="R72" s="23"/>
      <c r="S72" s="23"/>
      <c r="T72" s="1" t="s">
        <v>9</v>
      </c>
    </row>
    <row r="73" spans="1:20">
      <c r="A73" s="1"/>
      <c r="B73" s="23"/>
      <c r="C73" s="23"/>
      <c r="D73" s="23"/>
      <c r="E73" s="1"/>
      <c r="F73" s="16"/>
      <c r="G73" s="9"/>
      <c r="H73" s="9"/>
      <c r="I73" s="17" t="s">
        <v>110</v>
      </c>
      <c r="J73" s="1"/>
      <c r="K73" s="7">
        <f>MAX(L3:S67)</f>
        <v>7.8</v>
      </c>
      <c r="L73" s="23">
        <f>D52</f>
        <v>23.299999999999983</v>
      </c>
      <c r="M73" s="23">
        <f>D57</f>
        <v>20.900000000000006</v>
      </c>
      <c r="N73" s="23">
        <f>D61</f>
        <v>23.999999999999972</v>
      </c>
      <c r="O73" s="23">
        <f>D67</f>
        <v>19.400000000000034</v>
      </c>
      <c r="P73" s="23"/>
      <c r="Q73" s="23"/>
      <c r="R73" s="23"/>
      <c r="S73" s="23"/>
      <c r="T73" s="1" t="s">
        <v>9</v>
      </c>
    </row>
    <row r="74" spans="1:20" ht="7.5" customHeight="1">
      <c r="A74" s="1"/>
      <c r="B74" s="23"/>
      <c r="C74" s="23"/>
      <c r="D74" s="23"/>
      <c r="E74" s="1"/>
      <c r="F74" s="8"/>
      <c r="G74" s="9"/>
      <c r="H74" s="9"/>
      <c r="I74" s="10"/>
      <c r="J74" s="1"/>
      <c r="K74" s="7"/>
      <c r="L74" s="59"/>
      <c r="M74" s="59"/>
      <c r="N74" s="59"/>
      <c r="O74" s="59"/>
      <c r="P74" s="59"/>
      <c r="Q74" s="59"/>
      <c r="R74" s="59"/>
      <c r="S74" s="59"/>
      <c r="T74" s="1" t="s">
        <v>9</v>
      </c>
    </row>
    <row r="75" spans="1:20">
      <c r="A75" s="1"/>
      <c r="B75" s="23"/>
      <c r="C75" s="23"/>
      <c r="D75" s="23"/>
      <c r="E75" s="1"/>
      <c r="F75" s="8"/>
      <c r="G75" s="9"/>
      <c r="H75" s="9"/>
      <c r="I75" s="10"/>
      <c r="J75" s="1"/>
      <c r="K75" s="7"/>
      <c r="L75" s="59">
        <f t="shared" ref="L75:O75" si="3">L70-$K70</f>
        <v>-3.1749999999999829</v>
      </c>
      <c r="M75" s="59">
        <f t="shared" si="3"/>
        <v>1.7250000000000085</v>
      </c>
      <c r="N75" s="59">
        <f t="shared" si="3"/>
        <v>2.5000000000019895E-2</v>
      </c>
      <c r="O75" s="59">
        <f t="shared" si="3"/>
        <v>1.4250000000000114</v>
      </c>
      <c r="P75" s="59"/>
      <c r="Q75" s="59"/>
      <c r="R75" s="59"/>
      <c r="S75" s="59"/>
      <c r="T75" s="1" t="s">
        <v>9</v>
      </c>
    </row>
    <row r="79" spans="1:20" hidden="1"/>
    <row r="80" spans="1:20" hidden="1">
      <c r="J80" s="1"/>
      <c r="K80" s="7" t="s">
        <v>28</v>
      </c>
      <c r="L80" s="21">
        <v>1</v>
      </c>
      <c r="M80" s="21">
        <v>2</v>
      </c>
      <c r="N80" s="21">
        <v>3</v>
      </c>
      <c r="O80" s="21">
        <v>4</v>
      </c>
      <c r="P80" s="21">
        <v>5</v>
      </c>
      <c r="Q80" s="21">
        <v>6</v>
      </c>
      <c r="R80" s="21">
        <v>7</v>
      </c>
      <c r="S80" s="21">
        <v>8</v>
      </c>
      <c r="T80"/>
    </row>
    <row r="81" spans="10:23" hidden="1">
      <c r="J81" s="1" t="s">
        <v>29</v>
      </c>
      <c r="K81" s="7"/>
      <c r="L81" s="7"/>
      <c r="M81" s="7"/>
      <c r="N81" s="7"/>
      <c r="O81" s="7"/>
      <c r="P81" s="7"/>
      <c r="Q81" s="7"/>
      <c r="R81" s="7"/>
      <c r="S81" s="7"/>
      <c r="T81"/>
    </row>
    <row r="82" spans="10:23" hidden="1">
      <c r="J82" s="22" t="s">
        <v>30</v>
      </c>
      <c r="K82" s="7"/>
      <c r="L82" s="23">
        <v>5.3</v>
      </c>
      <c r="M82" s="23">
        <v>4.9000000000000004</v>
      </c>
      <c r="N82" s="23">
        <v>5.3</v>
      </c>
      <c r="O82" s="23">
        <v>4.2</v>
      </c>
      <c r="P82" s="23">
        <v>5.5</v>
      </c>
      <c r="Q82" s="23">
        <v>5</v>
      </c>
      <c r="R82" s="23">
        <v>6.6</v>
      </c>
      <c r="S82" s="23">
        <v>7.1</v>
      </c>
      <c r="T82"/>
    </row>
    <row r="83" spans="10:23" hidden="1">
      <c r="J83" s="22" t="s">
        <v>31</v>
      </c>
      <c r="K83" s="7"/>
      <c r="L83" s="23">
        <v>6.5</v>
      </c>
      <c r="M83" s="23">
        <v>6.6</v>
      </c>
      <c r="N83" s="23">
        <v>6.4</v>
      </c>
      <c r="O83" s="23">
        <v>5.6</v>
      </c>
      <c r="P83" s="23">
        <v>7.7</v>
      </c>
      <c r="Q83" s="23">
        <v>3.5</v>
      </c>
      <c r="R83" s="23">
        <v>5.3</v>
      </c>
      <c r="S83" s="23">
        <v>6.7</v>
      </c>
      <c r="T83"/>
    </row>
    <row r="84" spans="10:23" hidden="1">
      <c r="J84" s="22" t="s">
        <v>32</v>
      </c>
      <c r="K84" s="7"/>
      <c r="L84" s="23">
        <v>6.1</v>
      </c>
      <c r="M84" s="23">
        <v>4.3</v>
      </c>
      <c r="N84" s="23">
        <v>4.7</v>
      </c>
      <c r="O84" s="23">
        <v>7.7</v>
      </c>
      <c r="P84" s="23">
        <v>5.6</v>
      </c>
      <c r="Q84" s="23">
        <v>6.8</v>
      </c>
      <c r="R84" s="23">
        <v>4.4000000000000004</v>
      </c>
      <c r="S84" s="23">
        <v>5.0999999999999996</v>
      </c>
      <c r="T84"/>
    </row>
    <row r="85" spans="10:23" hidden="1">
      <c r="J85" s="22" t="s">
        <v>33</v>
      </c>
      <c r="K85" s="7"/>
      <c r="L85" s="23">
        <v>3.9</v>
      </c>
      <c r="M85" s="23">
        <v>7.1</v>
      </c>
      <c r="N85" s="23">
        <v>4.5</v>
      </c>
      <c r="O85" s="23">
        <v>4</v>
      </c>
      <c r="P85" s="23">
        <v>5.4</v>
      </c>
      <c r="Q85" s="23">
        <v>5.2</v>
      </c>
      <c r="R85" s="23">
        <v>7.8</v>
      </c>
      <c r="S85" s="23">
        <v>7.2</v>
      </c>
      <c r="T85"/>
    </row>
    <row r="86" spans="10:23" hidden="1">
      <c r="J86" s="22" t="s">
        <v>34</v>
      </c>
      <c r="K86" s="7"/>
      <c r="L86" s="23">
        <v>6.8</v>
      </c>
      <c r="M86" s="23">
        <v>6.5</v>
      </c>
      <c r="N86" s="23">
        <v>6.1</v>
      </c>
      <c r="O86" s="23">
        <v>5.9</v>
      </c>
      <c r="P86" s="23">
        <v>7.2</v>
      </c>
      <c r="Q86" s="23">
        <v>7.2</v>
      </c>
      <c r="R86" s="23">
        <v>6.8</v>
      </c>
      <c r="S86" s="23">
        <v>4.5</v>
      </c>
      <c r="T86"/>
    </row>
    <row r="87" spans="10:23" hidden="1">
      <c r="J87" s="22" t="s">
        <v>35</v>
      </c>
      <c r="K87" s="7"/>
      <c r="L87" s="23">
        <v>5.7</v>
      </c>
      <c r="M87" s="23">
        <v>5</v>
      </c>
      <c r="N87" s="23">
        <v>7.6</v>
      </c>
      <c r="O87" s="23">
        <v>5.7</v>
      </c>
      <c r="P87" s="23">
        <v>3.6</v>
      </c>
      <c r="Q87" s="23">
        <v>6.1</v>
      </c>
      <c r="R87" s="23">
        <v>4.3</v>
      </c>
      <c r="S87" s="23">
        <v>3.6</v>
      </c>
      <c r="T87"/>
    </row>
    <row r="88" spans="10:23" hidden="1">
      <c r="J88" s="1"/>
      <c r="K88" s="7"/>
      <c r="L88" s="23" t="s">
        <v>9</v>
      </c>
      <c r="M88" s="23"/>
      <c r="N88" s="23" t="s">
        <v>9</v>
      </c>
      <c r="O88" s="23" t="s">
        <v>9</v>
      </c>
      <c r="P88" s="23" t="s">
        <v>9</v>
      </c>
      <c r="Q88" s="23" t="s">
        <v>9</v>
      </c>
      <c r="R88" s="23" t="s">
        <v>9</v>
      </c>
      <c r="S88" s="23" t="s">
        <v>9</v>
      </c>
      <c r="T88"/>
    </row>
    <row r="89" spans="10:23" hidden="1">
      <c r="J89" s="1"/>
      <c r="K89" s="23">
        <f>SUM(L89:AA89)</f>
        <v>274.59999999999997</v>
      </c>
      <c r="L89" s="23">
        <f>SUM(L82:L88)</f>
        <v>34.299999999999997</v>
      </c>
      <c r="M89" s="23">
        <f t="shared" ref="M89:S89" si="4">SUM(M82:M88)</f>
        <v>34.4</v>
      </c>
      <c r="N89" s="23">
        <f t="shared" si="4"/>
        <v>34.6</v>
      </c>
      <c r="O89" s="23">
        <f t="shared" si="4"/>
        <v>33.1</v>
      </c>
      <c r="P89" s="23">
        <f t="shared" si="4"/>
        <v>34.999999999999993</v>
      </c>
      <c r="Q89" s="23">
        <f t="shared" si="4"/>
        <v>33.799999999999997</v>
      </c>
      <c r="R89" s="23">
        <f t="shared" si="4"/>
        <v>35.199999999999996</v>
      </c>
      <c r="S89" s="23">
        <f t="shared" si="4"/>
        <v>34.199999999999996</v>
      </c>
      <c r="T89"/>
    </row>
    <row r="90" spans="10:23" hidden="1">
      <c r="J90" s="1"/>
      <c r="K90" s="24" t="s">
        <v>36</v>
      </c>
      <c r="L90" s="24" t="s">
        <v>36</v>
      </c>
      <c r="M90" s="24" t="s">
        <v>36</v>
      </c>
      <c r="N90" s="24" t="s">
        <v>36</v>
      </c>
      <c r="O90" s="24" t="s">
        <v>36</v>
      </c>
      <c r="P90" s="24" t="s">
        <v>36</v>
      </c>
      <c r="Q90" s="24" t="s">
        <v>36</v>
      </c>
      <c r="R90" s="24" t="s">
        <v>36</v>
      </c>
      <c r="S90" s="24" t="s">
        <v>36</v>
      </c>
      <c r="T90"/>
    </row>
    <row r="91" spans="10:23" hidden="1">
      <c r="L91" t="s">
        <v>9</v>
      </c>
      <c r="M91" t="s">
        <v>9</v>
      </c>
      <c r="N91" t="s">
        <v>9</v>
      </c>
      <c r="O91" t="s">
        <v>9</v>
      </c>
      <c r="P91" t="s">
        <v>9</v>
      </c>
      <c r="Q91" t="s">
        <v>9</v>
      </c>
      <c r="R91" t="s">
        <v>9</v>
      </c>
      <c r="S91" s="20" t="s">
        <v>9</v>
      </c>
    </row>
    <row r="92" spans="10:23" hidden="1">
      <c r="L92" t="s">
        <v>9</v>
      </c>
      <c r="M92" t="s">
        <v>9</v>
      </c>
      <c r="N92" t="s">
        <v>9</v>
      </c>
      <c r="O92" t="s">
        <v>9</v>
      </c>
      <c r="P92" t="s">
        <v>9</v>
      </c>
      <c r="Q92" t="s">
        <v>9</v>
      </c>
      <c r="R92" t="s">
        <v>9</v>
      </c>
      <c r="S92" s="20" t="s">
        <v>9</v>
      </c>
    </row>
    <row r="93" spans="10:23" hidden="1">
      <c r="J93" s="1"/>
      <c r="K93" s="7" t="s">
        <v>28</v>
      </c>
      <c r="L93" s="21">
        <v>1</v>
      </c>
      <c r="M93" s="21">
        <v>2</v>
      </c>
      <c r="N93" s="21">
        <v>3</v>
      </c>
      <c r="O93" s="21">
        <v>4</v>
      </c>
      <c r="P93" s="21">
        <v>5</v>
      </c>
      <c r="Q93" s="21">
        <v>6</v>
      </c>
      <c r="R93" s="21">
        <v>7</v>
      </c>
      <c r="S93" s="21">
        <v>8</v>
      </c>
      <c r="T93" s="21">
        <v>9</v>
      </c>
      <c r="U93" s="21">
        <v>10</v>
      </c>
      <c r="V93" s="21">
        <v>11</v>
      </c>
      <c r="W93" s="21">
        <v>12</v>
      </c>
    </row>
    <row r="94" spans="10:23" hidden="1">
      <c r="J94" s="1" t="s">
        <v>29</v>
      </c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10:23" hidden="1">
      <c r="J95" s="22" t="s">
        <v>30</v>
      </c>
      <c r="K95" s="7"/>
      <c r="L95" s="23">
        <v>5.3</v>
      </c>
      <c r="M95" s="23">
        <v>4.9000000000000004</v>
      </c>
      <c r="N95" s="23">
        <v>5.3</v>
      </c>
      <c r="O95" s="23">
        <v>4.2</v>
      </c>
      <c r="P95" s="23">
        <v>5.5</v>
      </c>
      <c r="Q95" s="23">
        <v>5</v>
      </c>
      <c r="R95" s="23">
        <v>6.6</v>
      </c>
      <c r="S95" s="23">
        <v>7.1</v>
      </c>
      <c r="T95" s="23">
        <v>6.5</v>
      </c>
      <c r="U95" s="23">
        <v>6.6</v>
      </c>
      <c r="V95" s="23">
        <v>6.4</v>
      </c>
      <c r="W95" s="23">
        <v>5.6</v>
      </c>
    </row>
    <row r="96" spans="10:23" hidden="1">
      <c r="J96" s="22" t="s">
        <v>31</v>
      </c>
      <c r="K96" s="7"/>
      <c r="L96" s="23">
        <v>7.7</v>
      </c>
      <c r="M96" s="23">
        <v>3.5</v>
      </c>
      <c r="N96" s="23">
        <v>5.3</v>
      </c>
      <c r="O96" s="23">
        <v>6.7</v>
      </c>
      <c r="P96" s="23">
        <v>6.1</v>
      </c>
      <c r="Q96" s="23">
        <v>4.3</v>
      </c>
      <c r="R96" s="23">
        <v>4.7</v>
      </c>
      <c r="S96" s="23">
        <v>7.7</v>
      </c>
      <c r="T96" s="23">
        <v>5.6</v>
      </c>
      <c r="U96" s="23">
        <v>6.8</v>
      </c>
      <c r="V96" s="23">
        <v>4.4000000000000004</v>
      </c>
      <c r="W96" s="23">
        <v>5.0999999999999996</v>
      </c>
    </row>
    <row r="97" spans="10:27" hidden="1">
      <c r="J97" s="22" t="s">
        <v>32</v>
      </c>
      <c r="K97" s="7"/>
      <c r="L97" s="23">
        <v>3.9</v>
      </c>
      <c r="M97" s="23">
        <v>7.1</v>
      </c>
      <c r="N97" s="23">
        <v>4.5</v>
      </c>
      <c r="O97" s="23">
        <v>4</v>
      </c>
      <c r="P97" s="23">
        <v>5.4</v>
      </c>
      <c r="Q97" s="23">
        <v>5.2</v>
      </c>
      <c r="R97" s="23">
        <v>7.8</v>
      </c>
      <c r="S97" s="23">
        <v>7.2</v>
      </c>
      <c r="T97" s="23">
        <v>6.8</v>
      </c>
      <c r="U97" s="23">
        <v>6.5</v>
      </c>
      <c r="V97" s="23">
        <v>6.1</v>
      </c>
      <c r="W97" s="23">
        <v>5.9</v>
      </c>
    </row>
    <row r="98" spans="10:27" hidden="1">
      <c r="J98" s="22" t="s">
        <v>33</v>
      </c>
      <c r="K98" s="7"/>
      <c r="L98" s="23">
        <v>7.2</v>
      </c>
      <c r="M98" s="23">
        <v>7.2</v>
      </c>
      <c r="N98" s="23">
        <v>6.8</v>
      </c>
      <c r="O98" s="23">
        <v>4.5</v>
      </c>
      <c r="P98" s="23">
        <v>5.7</v>
      </c>
      <c r="Q98" s="23">
        <v>5</v>
      </c>
      <c r="R98" s="23">
        <v>7.6</v>
      </c>
      <c r="S98" s="23">
        <v>5.7</v>
      </c>
      <c r="T98" s="23">
        <v>3.6</v>
      </c>
      <c r="U98" s="23">
        <v>6.1</v>
      </c>
      <c r="V98" s="23">
        <v>4.3</v>
      </c>
      <c r="W98" s="23">
        <v>3.6</v>
      </c>
    </row>
    <row r="99" spans="10:27" hidden="1">
      <c r="J99" s="25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 spans="10:27" hidden="1">
      <c r="J100" s="1"/>
      <c r="K100" s="23">
        <f>SUM(L100:AA100)</f>
        <v>274.59999999999997</v>
      </c>
      <c r="L100" s="23">
        <f>SUM(L95:L99)</f>
        <v>24.099999999999998</v>
      </c>
      <c r="M100" s="23">
        <f t="shared" ref="M100:W100" si="5">SUM(M95:M99)</f>
        <v>22.7</v>
      </c>
      <c r="N100" s="23">
        <f t="shared" si="5"/>
        <v>21.9</v>
      </c>
      <c r="O100" s="23">
        <f t="shared" si="5"/>
        <v>19.399999999999999</v>
      </c>
      <c r="P100" s="23">
        <f t="shared" si="5"/>
        <v>22.7</v>
      </c>
      <c r="Q100" s="23">
        <f t="shared" si="5"/>
        <v>19.5</v>
      </c>
      <c r="R100" s="23">
        <f t="shared" si="5"/>
        <v>26.700000000000003</v>
      </c>
      <c r="S100" s="23">
        <f t="shared" si="5"/>
        <v>27.7</v>
      </c>
      <c r="T100" s="23">
        <f t="shared" si="5"/>
        <v>22.5</v>
      </c>
      <c r="U100" s="23">
        <f t="shared" si="5"/>
        <v>26</v>
      </c>
      <c r="V100" s="23">
        <f t="shared" si="5"/>
        <v>21.2</v>
      </c>
      <c r="W100" s="23">
        <f t="shared" si="5"/>
        <v>20.200000000000003</v>
      </c>
    </row>
    <row r="101" spans="10:27" hidden="1">
      <c r="J101" s="1"/>
      <c r="K101" s="24" t="s">
        <v>36</v>
      </c>
      <c r="L101" s="24" t="s">
        <v>36</v>
      </c>
      <c r="M101" s="24" t="s">
        <v>36</v>
      </c>
      <c r="N101" s="24" t="s">
        <v>36</v>
      </c>
      <c r="O101" s="24" t="s">
        <v>36</v>
      </c>
      <c r="P101" s="24" t="s">
        <v>36</v>
      </c>
      <c r="Q101" s="24" t="s">
        <v>36</v>
      </c>
      <c r="R101" s="24" t="s">
        <v>36</v>
      </c>
      <c r="S101" s="24" t="s">
        <v>36</v>
      </c>
      <c r="T101" s="24" t="s">
        <v>36</v>
      </c>
      <c r="U101" s="24" t="s">
        <v>36</v>
      </c>
      <c r="V101" s="24" t="s">
        <v>36</v>
      </c>
      <c r="W101" s="24" t="s">
        <v>36</v>
      </c>
    </row>
    <row r="102" spans="10:27" hidden="1"/>
    <row r="103" spans="10:27" hidden="1">
      <c r="L103" t="s">
        <v>9</v>
      </c>
      <c r="M103" t="s">
        <v>9</v>
      </c>
      <c r="N103" t="s">
        <v>9</v>
      </c>
      <c r="O103" t="s">
        <v>9</v>
      </c>
      <c r="P103" t="s">
        <v>9</v>
      </c>
      <c r="Q103" t="s">
        <v>9</v>
      </c>
      <c r="R103" t="s">
        <v>9</v>
      </c>
      <c r="S103" s="20" t="s">
        <v>9</v>
      </c>
    </row>
    <row r="104" spans="10:27" hidden="1">
      <c r="L104" t="s">
        <v>9</v>
      </c>
      <c r="M104" t="s">
        <v>9</v>
      </c>
      <c r="N104" t="s">
        <v>9</v>
      </c>
      <c r="O104" t="s">
        <v>9</v>
      </c>
      <c r="P104" t="s">
        <v>9</v>
      </c>
      <c r="Q104" t="s">
        <v>9</v>
      </c>
      <c r="R104" t="s">
        <v>9</v>
      </c>
      <c r="S104" s="20" t="s">
        <v>9</v>
      </c>
    </row>
    <row r="105" spans="10:27" hidden="1">
      <c r="L105" t="s">
        <v>9</v>
      </c>
      <c r="M105" t="s">
        <v>9</v>
      </c>
      <c r="N105" t="s">
        <v>9</v>
      </c>
      <c r="O105" t="s">
        <v>9</v>
      </c>
      <c r="P105" t="s">
        <v>9</v>
      </c>
      <c r="Q105" t="s">
        <v>9</v>
      </c>
      <c r="R105" t="s">
        <v>9</v>
      </c>
      <c r="S105" s="20" t="s">
        <v>9</v>
      </c>
    </row>
    <row r="106" spans="10:27" hidden="1">
      <c r="J106" s="26"/>
      <c r="K106" s="27" t="s">
        <v>28</v>
      </c>
      <c r="L106" s="28">
        <v>1</v>
      </c>
      <c r="M106" s="28">
        <v>2</v>
      </c>
      <c r="N106" s="28">
        <v>3</v>
      </c>
      <c r="O106" s="28">
        <v>4</v>
      </c>
      <c r="P106" s="28">
        <v>5</v>
      </c>
      <c r="Q106" s="28">
        <v>6</v>
      </c>
      <c r="R106" s="28">
        <v>7</v>
      </c>
      <c r="S106" s="28">
        <v>8</v>
      </c>
      <c r="T106" s="28">
        <v>9</v>
      </c>
      <c r="U106" s="28">
        <v>10</v>
      </c>
      <c r="V106" s="28">
        <v>11</v>
      </c>
      <c r="W106" s="28">
        <v>12</v>
      </c>
      <c r="X106" s="28">
        <v>13</v>
      </c>
      <c r="Y106" s="28">
        <v>14</v>
      </c>
      <c r="Z106" s="28">
        <v>15</v>
      </c>
      <c r="AA106" s="28">
        <v>16</v>
      </c>
    </row>
    <row r="107" spans="10:27" hidden="1">
      <c r="J107" s="29" t="s">
        <v>29</v>
      </c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</row>
    <row r="108" spans="10:27" hidden="1">
      <c r="J108" s="26" t="s">
        <v>30</v>
      </c>
      <c r="K108" s="27"/>
      <c r="L108" s="28">
        <v>5.3</v>
      </c>
      <c r="M108" s="28">
        <v>4.9000000000000004</v>
      </c>
      <c r="N108" s="28">
        <v>5.3</v>
      </c>
      <c r="O108" s="28">
        <v>4.2</v>
      </c>
      <c r="P108" s="28">
        <v>5.5</v>
      </c>
      <c r="Q108" s="28">
        <v>5</v>
      </c>
      <c r="R108" s="28">
        <v>6.6</v>
      </c>
      <c r="S108" s="28">
        <v>7.1</v>
      </c>
      <c r="T108" s="28">
        <v>6.5</v>
      </c>
      <c r="U108" s="28">
        <v>6.6</v>
      </c>
      <c r="V108" s="28">
        <v>6.4</v>
      </c>
      <c r="W108" s="28">
        <v>5.6</v>
      </c>
      <c r="X108" s="28">
        <v>7.7</v>
      </c>
      <c r="Y108" s="28">
        <v>3.5</v>
      </c>
      <c r="Z108" s="28">
        <v>5.3</v>
      </c>
      <c r="AA108" s="28">
        <v>6.7</v>
      </c>
    </row>
    <row r="109" spans="10:27" hidden="1">
      <c r="J109" s="29"/>
      <c r="K109" s="30"/>
      <c r="L109" s="30" t="s">
        <v>9</v>
      </c>
      <c r="M109" s="30"/>
      <c r="N109" s="30" t="s">
        <v>9</v>
      </c>
      <c r="O109" s="30" t="s">
        <v>9</v>
      </c>
      <c r="P109" s="30" t="s">
        <v>9</v>
      </c>
      <c r="Q109" s="30" t="s">
        <v>9</v>
      </c>
      <c r="R109" s="30" t="s">
        <v>9</v>
      </c>
      <c r="S109" s="30" t="s">
        <v>9</v>
      </c>
      <c r="T109" s="30"/>
      <c r="U109" s="30"/>
      <c r="V109" s="30"/>
      <c r="W109" s="30"/>
      <c r="X109" s="30"/>
      <c r="Y109" s="30"/>
      <c r="Z109" s="30"/>
      <c r="AA109" s="30"/>
    </row>
    <row r="110" spans="10:27" hidden="1">
      <c r="J110" s="26" t="s">
        <v>31</v>
      </c>
      <c r="K110" s="27"/>
      <c r="L110" s="28">
        <v>6.1</v>
      </c>
      <c r="M110" s="28">
        <v>4.3</v>
      </c>
      <c r="N110" s="28">
        <v>4.7</v>
      </c>
      <c r="O110" s="28">
        <v>7.7</v>
      </c>
      <c r="P110" s="28">
        <v>5.6</v>
      </c>
      <c r="Q110" s="28">
        <v>6.8</v>
      </c>
      <c r="R110" s="28">
        <v>4.4000000000000004</v>
      </c>
      <c r="S110" s="28">
        <v>5.0999999999999996</v>
      </c>
      <c r="T110" s="28">
        <v>3.9</v>
      </c>
      <c r="U110" s="28">
        <v>7.1</v>
      </c>
      <c r="V110" s="28">
        <v>4.5</v>
      </c>
      <c r="W110" s="28">
        <v>4</v>
      </c>
      <c r="X110" s="28">
        <v>5.4</v>
      </c>
      <c r="Y110" s="28">
        <v>5.2</v>
      </c>
      <c r="Z110" s="28">
        <v>7.8</v>
      </c>
      <c r="AA110" s="28">
        <v>7.2</v>
      </c>
    </row>
    <row r="111" spans="10:27" hidden="1">
      <c r="J111" s="29"/>
      <c r="K111" s="30"/>
      <c r="L111" s="30" t="s">
        <v>9</v>
      </c>
      <c r="M111" s="30"/>
      <c r="N111" s="30" t="s">
        <v>9</v>
      </c>
      <c r="O111" s="30" t="s">
        <v>9</v>
      </c>
      <c r="P111" s="30" t="s">
        <v>9</v>
      </c>
      <c r="Q111" s="30" t="s">
        <v>9</v>
      </c>
      <c r="R111" s="30" t="s">
        <v>9</v>
      </c>
      <c r="S111" s="30" t="s">
        <v>9</v>
      </c>
      <c r="T111" s="30"/>
      <c r="U111" s="30"/>
      <c r="V111" s="30"/>
      <c r="W111" s="30"/>
      <c r="X111" s="30"/>
      <c r="Y111" s="30"/>
      <c r="Z111" s="30"/>
      <c r="AA111" s="30"/>
    </row>
    <row r="112" spans="10:27" hidden="1">
      <c r="J112" s="26" t="s">
        <v>32</v>
      </c>
      <c r="K112" s="27"/>
      <c r="L112" s="28">
        <v>6.8</v>
      </c>
      <c r="M112" s="28">
        <v>6.5</v>
      </c>
      <c r="N112" s="28">
        <v>6.1</v>
      </c>
      <c r="O112" s="28">
        <v>5.9</v>
      </c>
      <c r="P112" s="28">
        <v>7.2</v>
      </c>
      <c r="Q112" s="28">
        <v>7.2</v>
      </c>
      <c r="R112" s="28">
        <v>6.8</v>
      </c>
      <c r="S112" s="28">
        <v>4.5</v>
      </c>
      <c r="T112" s="28">
        <v>5.7</v>
      </c>
      <c r="U112" s="28">
        <v>5</v>
      </c>
      <c r="V112" s="28">
        <v>7.6</v>
      </c>
      <c r="W112" s="28">
        <v>5.7</v>
      </c>
      <c r="X112" s="28">
        <v>3.6</v>
      </c>
      <c r="Y112" s="28">
        <v>6.1</v>
      </c>
      <c r="Z112" s="28">
        <v>4.3</v>
      </c>
      <c r="AA112" s="28">
        <v>3.6</v>
      </c>
    </row>
    <row r="113" spans="6:27" hidden="1">
      <c r="J113" s="29"/>
      <c r="K113" s="30"/>
      <c r="L113" s="30" t="s">
        <v>9</v>
      </c>
      <c r="M113" s="30"/>
      <c r="N113" s="30" t="s">
        <v>9</v>
      </c>
      <c r="O113" s="30" t="s">
        <v>9</v>
      </c>
      <c r="P113" s="30" t="s">
        <v>9</v>
      </c>
      <c r="Q113" s="30" t="s">
        <v>9</v>
      </c>
      <c r="R113" s="30" t="s">
        <v>9</v>
      </c>
      <c r="S113" s="30" t="s">
        <v>9</v>
      </c>
      <c r="T113" s="30"/>
      <c r="U113" s="30"/>
      <c r="V113" s="30"/>
      <c r="W113" s="30"/>
      <c r="X113" s="30"/>
      <c r="Y113" s="30"/>
      <c r="Z113" s="30"/>
      <c r="AA113" s="30"/>
    </row>
    <row r="114" spans="6:27" ht="2" hidden="1" customHeight="1">
      <c r="J114" s="26"/>
      <c r="K114" s="27"/>
      <c r="L114" s="31" t="s">
        <v>9</v>
      </c>
      <c r="M114" s="31"/>
      <c r="N114" s="31" t="s">
        <v>9</v>
      </c>
      <c r="O114" s="31" t="s">
        <v>9</v>
      </c>
      <c r="P114" s="31" t="s">
        <v>9</v>
      </c>
      <c r="Q114" s="31" t="s">
        <v>9</v>
      </c>
      <c r="R114" s="31" t="s">
        <v>9</v>
      </c>
      <c r="S114" s="31" t="s">
        <v>9</v>
      </c>
      <c r="T114" s="27"/>
      <c r="U114" s="27"/>
      <c r="V114" s="27"/>
      <c r="W114" s="27"/>
      <c r="X114" s="27"/>
      <c r="Y114" s="27"/>
      <c r="Z114" s="27"/>
      <c r="AA114" s="27"/>
    </row>
    <row r="115" spans="6:27" hidden="1">
      <c r="J115" s="32"/>
      <c r="K115" s="33">
        <f>SUM(L115:AA115)</f>
        <v>274.59999999999997</v>
      </c>
      <c r="L115" s="33">
        <f>SUM(L108:L114)</f>
        <v>18.2</v>
      </c>
      <c r="M115" s="33">
        <f t="shared" ref="M115:AA115" si="6">SUM(M108:M114)</f>
        <v>15.7</v>
      </c>
      <c r="N115" s="33">
        <f t="shared" si="6"/>
        <v>16.100000000000001</v>
      </c>
      <c r="O115" s="33">
        <f t="shared" si="6"/>
        <v>17.8</v>
      </c>
      <c r="P115" s="33">
        <f t="shared" si="6"/>
        <v>18.3</v>
      </c>
      <c r="Q115" s="33">
        <f t="shared" si="6"/>
        <v>19</v>
      </c>
      <c r="R115" s="33">
        <f t="shared" si="6"/>
        <v>17.8</v>
      </c>
      <c r="S115" s="33">
        <f t="shared" si="6"/>
        <v>16.7</v>
      </c>
      <c r="T115" s="33">
        <f t="shared" si="6"/>
        <v>16.100000000000001</v>
      </c>
      <c r="U115" s="33">
        <f t="shared" si="6"/>
        <v>18.7</v>
      </c>
      <c r="V115" s="33">
        <f t="shared" si="6"/>
        <v>18.5</v>
      </c>
      <c r="W115" s="33">
        <f t="shared" si="6"/>
        <v>15.3</v>
      </c>
      <c r="X115" s="33">
        <f t="shared" si="6"/>
        <v>16.700000000000003</v>
      </c>
      <c r="Y115" s="33">
        <f t="shared" si="6"/>
        <v>14.799999999999999</v>
      </c>
      <c r="Z115" s="33">
        <f t="shared" si="6"/>
        <v>17.399999999999999</v>
      </c>
      <c r="AA115" s="33">
        <f t="shared" si="6"/>
        <v>17.5</v>
      </c>
    </row>
    <row r="116" spans="6:27" hidden="1">
      <c r="J116" s="29"/>
      <c r="K116" s="34" t="s">
        <v>36</v>
      </c>
      <c r="L116" s="34" t="s">
        <v>36</v>
      </c>
      <c r="M116" s="34" t="s">
        <v>36</v>
      </c>
      <c r="N116" s="34" t="s">
        <v>36</v>
      </c>
      <c r="O116" s="34" t="s">
        <v>36</v>
      </c>
      <c r="P116" s="34" t="s">
        <v>36</v>
      </c>
      <c r="Q116" s="34" t="s">
        <v>36</v>
      </c>
      <c r="R116" s="34" t="s">
        <v>36</v>
      </c>
      <c r="S116" s="34" t="s">
        <v>36</v>
      </c>
      <c r="T116" s="34" t="s">
        <v>36</v>
      </c>
      <c r="U116" s="34" t="s">
        <v>36</v>
      </c>
      <c r="V116" s="34" t="s">
        <v>36</v>
      </c>
      <c r="W116" s="34" t="s">
        <v>36</v>
      </c>
      <c r="X116" s="34" t="s">
        <v>36</v>
      </c>
      <c r="Y116" s="34" t="s">
        <v>36</v>
      </c>
      <c r="Z116" s="34" t="s">
        <v>36</v>
      </c>
      <c r="AA116" s="34" t="s">
        <v>36</v>
      </c>
    </row>
    <row r="117" spans="6:27" hidden="1"/>
    <row r="118" spans="6:27" hidden="1"/>
    <row r="119" spans="6:27" hidden="1">
      <c r="J119" s="1"/>
      <c r="K119" s="7" t="s">
        <v>37</v>
      </c>
      <c r="L119" s="21">
        <v>1</v>
      </c>
      <c r="M119" s="21">
        <v>2</v>
      </c>
      <c r="N119" s="21">
        <v>3</v>
      </c>
      <c r="O119" s="21">
        <v>4</v>
      </c>
      <c r="P119" s="7"/>
      <c r="Q119" s="7"/>
      <c r="R119" s="7"/>
    </row>
    <row r="120" spans="6:27" hidden="1">
      <c r="J120" s="1" t="s">
        <v>29</v>
      </c>
      <c r="K120" s="7"/>
      <c r="L120" s="7"/>
      <c r="M120" s="7"/>
      <c r="N120" s="7"/>
      <c r="O120" s="7"/>
      <c r="P120" s="7"/>
      <c r="Q120" s="7"/>
      <c r="R120" s="7"/>
    </row>
    <row r="121" spans="6:27" hidden="1">
      <c r="J121" s="22" t="s">
        <v>30</v>
      </c>
      <c r="K121" s="7"/>
      <c r="L121" s="23">
        <v>19.7</v>
      </c>
      <c r="M121" s="23"/>
      <c r="N121" s="23"/>
      <c r="O121" s="23"/>
      <c r="P121" s="7"/>
      <c r="Q121" s="7">
        <v>19.7</v>
      </c>
      <c r="R121" s="7">
        <v>19.7</v>
      </c>
    </row>
    <row r="122" spans="6:27" hidden="1">
      <c r="J122" s="22" t="s">
        <v>38</v>
      </c>
      <c r="K122" s="7"/>
      <c r="L122" s="23"/>
      <c r="M122" s="23">
        <v>24.2</v>
      </c>
      <c r="N122" s="23"/>
      <c r="O122" s="23"/>
      <c r="P122" s="7"/>
      <c r="Q122" s="7">
        <v>24.2</v>
      </c>
      <c r="R122" s="7">
        <f>R121+Q122</f>
        <v>43.9</v>
      </c>
    </row>
    <row r="123" spans="6:27" hidden="1">
      <c r="J123" s="22" t="s">
        <v>32</v>
      </c>
      <c r="K123" s="7"/>
      <c r="L123" s="23"/>
      <c r="M123" s="23"/>
      <c r="N123" s="23">
        <v>25.1</v>
      </c>
      <c r="O123" s="23"/>
      <c r="P123" s="7"/>
      <c r="Q123" s="7">
        <v>25.1</v>
      </c>
      <c r="R123" s="7">
        <f t="shared" ref="R123:R132" si="7">R122+Q123</f>
        <v>69</v>
      </c>
    </row>
    <row r="124" spans="6:27" hidden="1">
      <c r="F124" s="35"/>
      <c r="J124" s="22" t="s">
        <v>33</v>
      </c>
      <c r="K124" s="7"/>
      <c r="L124" s="23"/>
      <c r="M124" s="23"/>
      <c r="N124" s="23"/>
      <c r="O124" s="23">
        <v>23.2</v>
      </c>
      <c r="P124" s="7"/>
      <c r="Q124" s="7">
        <v>23.2</v>
      </c>
      <c r="R124" s="7">
        <f t="shared" si="7"/>
        <v>92.2</v>
      </c>
    </row>
    <row r="125" spans="6:27" hidden="1">
      <c r="J125" s="22" t="s">
        <v>34</v>
      </c>
      <c r="K125" s="7"/>
      <c r="L125" s="23">
        <v>22.8</v>
      </c>
      <c r="M125" s="23"/>
      <c r="N125" s="23"/>
      <c r="O125" s="23"/>
      <c r="P125" s="7"/>
      <c r="Q125" s="7">
        <v>22.8</v>
      </c>
      <c r="R125" s="7">
        <f t="shared" si="7"/>
        <v>115</v>
      </c>
    </row>
    <row r="126" spans="6:27" hidden="1">
      <c r="J126" s="22" t="s">
        <v>35</v>
      </c>
      <c r="K126" s="7"/>
      <c r="L126" s="23"/>
      <c r="M126" s="23">
        <v>21.9</v>
      </c>
      <c r="N126" s="23"/>
      <c r="O126" s="23"/>
      <c r="P126" s="7"/>
      <c r="Q126" s="7">
        <v>21.9</v>
      </c>
      <c r="R126" s="7">
        <f t="shared" si="7"/>
        <v>136.9</v>
      </c>
    </row>
    <row r="127" spans="6:27" hidden="1">
      <c r="J127" s="22" t="s">
        <v>39</v>
      </c>
      <c r="K127" s="7"/>
      <c r="L127" s="23"/>
      <c r="M127" s="23"/>
      <c r="N127" s="23">
        <v>19.5</v>
      </c>
      <c r="O127" s="23"/>
      <c r="P127" s="7"/>
      <c r="Q127" s="7">
        <v>19.5</v>
      </c>
      <c r="R127" s="7">
        <f t="shared" si="7"/>
        <v>156.4</v>
      </c>
    </row>
    <row r="128" spans="6:27" hidden="1">
      <c r="J128" s="22" t="s">
        <v>40</v>
      </c>
      <c r="K128" s="7"/>
      <c r="L128" s="23"/>
      <c r="M128" s="23"/>
      <c r="N128" s="23"/>
      <c r="O128" s="23">
        <v>25.6</v>
      </c>
      <c r="P128" s="7"/>
      <c r="Q128" s="7">
        <v>25.6</v>
      </c>
      <c r="R128" s="7">
        <f t="shared" si="7"/>
        <v>182</v>
      </c>
    </row>
    <row r="129" spans="10:18" hidden="1">
      <c r="J129" s="22" t="s">
        <v>41</v>
      </c>
      <c r="K129" s="7"/>
      <c r="L129" s="23">
        <v>25.3</v>
      </c>
      <c r="M129" s="23"/>
      <c r="N129" s="23"/>
      <c r="O129" s="23"/>
      <c r="P129" s="7"/>
      <c r="Q129" s="7">
        <v>25.3</v>
      </c>
      <c r="R129" s="7">
        <f t="shared" si="7"/>
        <v>207.3</v>
      </c>
    </row>
    <row r="130" spans="10:18" hidden="1">
      <c r="J130" s="22" t="s">
        <v>42</v>
      </c>
      <c r="K130" s="7"/>
      <c r="L130" s="23"/>
      <c r="M130" s="23">
        <v>25.7</v>
      </c>
      <c r="N130" s="23"/>
      <c r="O130" s="23"/>
      <c r="P130" s="7"/>
      <c r="Q130" s="7">
        <v>25.7</v>
      </c>
      <c r="R130" s="7">
        <f t="shared" si="7"/>
        <v>233</v>
      </c>
    </row>
    <row r="131" spans="10:18" hidden="1">
      <c r="J131" s="22" t="s">
        <v>43</v>
      </c>
      <c r="K131" s="7"/>
      <c r="L131" s="23"/>
      <c r="M131" s="23"/>
      <c r="N131" s="23">
        <v>24</v>
      </c>
      <c r="O131" s="23"/>
      <c r="P131" s="7"/>
      <c r="Q131" s="7">
        <v>24</v>
      </c>
      <c r="R131" s="7">
        <f t="shared" si="7"/>
        <v>257</v>
      </c>
    </row>
    <row r="132" spans="10:18" hidden="1">
      <c r="J132" s="22" t="s">
        <v>44</v>
      </c>
      <c r="K132" s="7"/>
      <c r="L132" s="23"/>
      <c r="M132" s="23"/>
      <c r="N132" s="23"/>
      <c r="O132" s="23">
        <v>20.2</v>
      </c>
      <c r="P132" s="7"/>
      <c r="Q132" s="7">
        <v>20.2</v>
      </c>
      <c r="R132" s="7">
        <f t="shared" si="7"/>
        <v>277.2</v>
      </c>
    </row>
    <row r="133" spans="10:18" hidden="1">
      <c r="J133" s="1"/>
      <c r="K133" s="7"/>
      <c r="L133" s="23"/>
      <c r="M133" s="23"/>
      <c r="N133" s="23"/>
      <c r="O133" s="23"/>
      <c r="P133" s="7"/>
      <c r="Q133" s="7"/>
      <c r="R133" s="7"/>
    </row>
    <row r="134" spans="10:18" hidden="1">
      <c r="J134" s="1"/>
      <c r="K134" s="7"/>
      <c r="L134" s="23">
        <f t="shared" ref="L134:N134" si="8">SUM(L121:L133)</f>
        <v>67.8</v>
      </c>
      <c r="M134" s="23">
        <f t="shared" si="8"/>
        <v>71.8</v>
      </c>
      <c r="N134" s="23">
        <f t="shared" si="8"/>
        <v>68.599999999999994</v>
      </c>
      <c r="O134" s="23">
        <f>SUM(O121:O133)</f>
        <v>69</v>
      </c>
      <c r="P134" s="7"/>
      <c r="Q134" s="7">
        <f>SUM(Q121:Q133)</f>
        <v>277.2</v>
      </c>
      <c r="R134" s="7"/>
    </row>
    <row r="135" spans="10:18" hidden="1"/>
    <row r="146" spans="10:23" hidden="1"/>
    <row r="147" spans="10:23" hidden="1">
      <c r="K147" t="s">
        <v>28</v>
      </c>
      <c r="L147" s="36">
        <v>1</v>
      </c>
      <c r="M147" s="36">
        <v>2</v>
      </c>
      <c r="N147" s="36">
        <v>3</v>
      </c>
      <c r="O147" s="36">
        <v>4</v>
      </c>
      <c r="P147" s="36">
        <v>5</v>
      </c>
      <c r="Q147" s="36">
        <v>6</v>
      </c>
      <c r="R147" s="36">
        <v>7</v>
      </c>
      <c r="S147" s="37">
        <v>8</v>
      </c>
    </row>
    <row r="148" spans="10:23" hidden="1">
      <c r="J148" s="18" t="s">
        <v>29</v>
      </c>
    </row>
    <row r="149" spans="10:23" hidden="1">
      <c r="J149" s="38">
        <v>1</v>
      </c>
      <c r="L149" s="39">
        <v>5.3</v>
      </c>
      <c r="M149" s="39">
        <v>4.9000000000000004</v>
      </c>
      <c r="N149" s="39">
        <v>5.3</v>
      </c>
      <c r="O149" s="39">
        <v>4.2</v>
      </c>
      <c r="P149" s="39"/>
      <c r="Q149" s="39"/>
      <c r="R149" s="39"/>
      <c r="S149" s="40"/>
      <c r="U149" s="39">
        <f>SUM(L149:S149   )</f>
        <v>19.7</v>
      </c>
      <c r="V149" s="39">
        <f>U153</f>
        <v>22.799999999999997</v>
      </c>
      <c r="W149" s="39">
        <f>U157</f>
        <v>25.299999999999997</v>
      </c>
    </row>
    <row r="150" spans="10:23" hidden="1">
      <c r="J150" s="38"/>
      <c r="L150" s="39">
        <v>5.5</v>
      </c>
      <c r="M150" s="39">
        <v>5</v>
      </c>
      <c r="N150" s="39">
        <v>6.6</v>
      </c>
      <c r="O150" s="39">
        <v>7.1</v>
      </c>
      <c r="P150" s="39"/>
      <c r="Q150" s="39"/>
      <c r="R150" s="39"/>
      <c r="S150" s="40"/>
      <c r="U150" s="39">
        <f t="shared" ref="U150:U160" si="9">SUM(L150:S150   )</f>
        <v>24.200000000000003</v>
      </c>
      <c r="V150" s="39">
        <f t="shared" ref="V150:V152" si="10">U154</f>
        <v>21.9</v>
      </c>
      <c r="W150" s="39">
        <f t="shared" ref="W150:W152" si="11">U158</f>
        <v>25.7</v>
      </c>
    </row>
    <row r="151" spans="10:23" hidden="1">
      <c r="J151" s="38">
        <v>2</v>
      </c>
      <c r="L151" s="39">
        <v>6.5</v>
      </c>
      <c r="M151" s="39">
        <v>6.6</v>
      </c>
      <c r="N151" s="39">
        <v>6.4</v>
      </c>
      <c r="O151" s="39">
        <v>5.6</v>
      </c>
      <c r="P151" s="39"/>
      <c r="Q151" s="39"/>
      <c r="R151" s="39"/>
      <c r="S151" s="40"/>
      <c r="U151" s="39">
        <f t="shared" si="9"/>
        <v>25.1</v>
      </c>
      <c r="V151" s="39">
        <f t="shared" si="10"/>
        <v>19.5</v>
      </c>
      <c r="W151" s="39">
        <f t="shared" si="11"/>
        <v>23.999999999999996</v>
      </c>
    </row>
    <row r="152" spans="10:23" hidden="1">
      <c r="J152" s="38"/>
      <c r="L152" s="39">
        <v>7.7</v>
      </c>
      <c r="M152" s="39">
        <v>3.5</v>
      </c>
      <c r="N152" s="39">
        <v>5.3</v>
      </c>
      <c r="O152" s="39">
        <v>6.7</v>
      </c>
      <c r="P152" s="39"/>
      <c r="Q152" s="39"/>
      <c r="R152" s="39"/>
      <c r="S152" s="40"/>
      <c r="U152" s="39">
        <f t="shared" si="9"/>
        <v>23.2</v>
      </c>
      <c r="V152" s="39">
        <f t="shared" si="10"/>
        <v>25.6</v>
      </c>
      <c r="W152" s="39">
        <f t="shared" si="11"/>
        <v>20.200000000000003</v>
      </c>
    </row>
    <row r="153" spans="10:23" hidden="1">
      <c r="J153" s="38">
        <v>3</v>
      </c>
      <c r="L153" s="39">
        <v>6.1</v>
      </c>
      <c r="M153" s="39">
        <v>4.3</v>
      </c>
      <c r="N153" s="39">
        <v>4.7</v>
      </c>
      <c r="O153" s="39">
        <v>7.7</v>
      </c>
      <c r="P153" s="39"/>
      <c r="Q153" s="39"/>
      <c r="R153" s="39"/>
      <c r="S153" s="40"/>
      <c r="U153" s="39">
        <f t="shared" si="9"/>
        <v>22.799999999999997</v>
      </c>
    </row>
    <row r="154" spans="10:23" hidden="1">
      <c r="J154" s="38"/>
      <c r="L154" s="39">
        <v>5.6</v>
      </c>
      <c r="M154" s="39">
        <v>6.8</v>
      </c>
      <c r="N154" s="39">
        <v>4.4000000000000004</v>
      </c>
      <c r="O154" s="39">
        <v>5.0999999999999996</v>
      </c>
      <c r="P154" s="39"/>
      <c r="Q154" s="39"/>
      <c r="R154" s="39"/>
      <c r="S154" s="40"/>
      <c r="U154" s="39">
        <f t="shared" si="9"/>
        <v>21.9</v>
      </c>
    </row>
    <row r="155" spans="10:23" hidden="1">
      <c r="J155" s="38">
        <v>4</v>
      </c>
      <c r="L155" s="39">
        <v>3.9</v>
      </c>
      <c r="M155" s="39">
        <v>7.1</v>
      </c>
      <c r="N155" s="39">
        <v>4.5</v>
      </c>
      <c r="O155" s="39">
        <v>4</v>
      </c>
      <c r="P155" s="39"/>
      <c r="Q155" s="39"/>
      <c r="R155" s="39"/>
      <c r="S155" s="40"/>
      <c r="U155" s="39">
        <f t="shared" si="9"/>
        <v>19.5</v>
      </c>
    </row>
    <row r="156" spans="10:23" hidden="1">
      <c r="J156" s="38"/>
      <c r="L156" s="39">
        <v>5.4</v>
      </c>
      <c r="M156" s="39">
        <v>5.2</v>
      </c>
      <c r="N156" s="39">
        <v>7.8</v>
      </c>
      <c r="O156" s="39">
        <v>7.2</v>
      </c>
      <c r="P156" s="39"/>
      <c r="Q156" s="39"/>
      <c r="R156" s="39"/>
      <c r="S156" s="40"/>
      <c r="U156" s="39">
        <f t="shared" si="9"/>
        <v>25.6</v>
      </c>
    </row>
    <row r="157" spans="10:23" hidden="1">
      <c r="J157" s="38">
        <v>5</v>
      </c>
      <c r="L157" s="39">
        <v>6.8</v>
      </c>
      <c r="M157" s="39">
        <v>6.5</v>
      </c>
      <c r="N157" s="39">
        <v>6.1</v>
      </c>
      <c r="O157" s="39">
        <v>5.9</v>
      </c>
      <c r="P157" s="39"/>
      <c r="Q157" s="39"/>
      <c r="R157" s="39"/>
      <c r="S157" s="40"/>
      <c r="U157" s="39">
        <f t="shared" si="9"/>
        <v>25.299999999999997</v>
      </c>
    </row>
    <row r="158" spans="10:23" hidden="1">
      <c r="J158" s="38"/>
      <c r="L158" s="39">
        <v>7.2</v>
      </c>
      <c r="M158" s="39">
        <v>7.2</v>
      </c>
      <c r="N158" s="39">
        <v>6.8</v>
      </c>
      <c r="O158" s="39">
        <v>4.5</v>
      </c>
      <c r="P158" s="39"/>
      <c r="Q158" s="39"/>
      <c r="R158" s="39"/>
      <c r="S158" s="40"/>
      <c r="U158" s="39">
        <f t="shared" si="9"/>
        <v>25.7</v>
      </c>
    </row>
    <row r="159" spans="10:23" hidden="1">
      <c r="J159" s="38">
        <v>6</v>
      </c>
      <c r="L159" s="39">
        <v>5.7</v>
      </c>
      <c r="M159" s="39">
        <v>5</v>
      </c>
      <c r="N159" s="39">
        <v>7.6</v>
      </c>
      <c r="O159" s="39">
        <v>5.7</v>
      </c>
      <c r="P159" s="39"/>
      <c r="Q159" s="39"/>
      <c r="R159" s="39"/>
      <c r="S159" s="40"/>
      <c r="U159" s="39">
        <f t="shared" si="9"/>
        <v>23.999999999999996</v>
      </c>
    </row>
    <row r="160" spans="10:23" hidden="1">
      <c r="J160" s="38"/>
      <c r="L160" s="39">
        <v>3.6</v>
      </c>
      <c r="M160" s="39">
        <v>6.1</v>
      </c>
      <c r="N160" s="39">
        <v>4.3</v>
      </c>
      <c r="O160" s="39">
        <v>3.6</v>
      </c>
      <c r="P160" s="39">
        <v>2.6</v>
      </c>
      <c r="Q160" s="39"/>
      <c r="R160" s="39"/>
      <c r="S160" s="40"/>
      <c r="U160" s="39">
        <f t="shared" si="9"/>
        <v>20.200000000000003</v>
      </c>
    </row>
    <row r="161" spans="11:19" hidden="1">
      <c r="L161" s="39" t="s">
        <v>9</v>
      </c>
      <c r="M161" s="39"/>
      <c r="N161" s="39" t="s">
        <v>9</v>
      </c>
      <c r="O161" s="39" t="s">
        <v>9</v>
      </c>
      <c r="P161" s="39" t="s">
        <v>9</v>
      </c>
      <c r="Q161" s="39" t="s">
        <v>9</v>
      </c>
      <c r="R161" s="39" t="s">
        <v>9</v>
      </c>
      <c r="S161" s="40" t="s">
        <v>9</v>
      </c>
    </row>
    <row r="162" spans="11:19" hidden="1">
      <c r="K162" s="39">
        <f>SUM(L162:AA162)</f>
        <v>277.2</v>
      </c>
      <c r="L162" s="39">
        <f>SUM(L149:L161)</f>
        <v>69.3</v>
      </c>
      <c r="M162" s="39">
        <f t="shared" ref="M162:S162" si="12">SUM(M149:M161)</f>
        <v>68.2</v>
      </c>
      <c r="N162" s="39">
        <f t="shared" si="12"/>
        <v>69.799999999999983</v>
      </c>
      <c r="O162" s="39">
        <f t="shared" si="12"/>
        <v>67.3</v>
      </c>
      <c r="P162" s="39">
        <f t="shared" si="12"/>
        <v>2.6</v>
      </c>
      <c r="Q162" s="39">
        <f t="shared" si="12"/>
        <v>0</v>
      </c>
      <c r="R162" s="39">
        <f t="shared" si="12"/>
        <v>0</v>
      </c>
      <c r="S162" s="40">
        <f t="shared" si="12"/>
        <v>0</v>
      </c>
    </row>
    <row r="163" spans="11:19" hidden="1">
      <c r="K163">
        <f>K162/12</f>
        <v>23.099999999999998</v>
      </c>
    </row>
    <row r="164" spans="11:19" hidden="1"/>
  </sheetData>
  <printOptions horizontalCentered="1" verticalCentered="1"/>
  <pageMargins left="0.2" right="0" top="0" bottom="0.2" header="0" footer="0"/>
  <pageSetup scale="71" orientation="portrait" horizontalDpi="1200" verticalDpi="1200"/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164"/>
  <sheetViews>
    <sheetView topLeftCell="A49" workbookViewId="0">
      <selection activeCell="A53" sqref="A53:XFD53"/>
    </sheetView>
  </sheetViews>
  <sheetFormatPr baseColWidth="10" defaultColWidth="11" defaultRowHeight="15" x14ac:dyDescent="0"/>
  <cols>
    <col min="1" max="1" width="5.5" style="18" bestFit="1" customWidth="1"/>
    <col min="2" max="2" width="6.83203125" style="39" customWidth="1"/>
    <col min="3" max="3" width="7.83203125" style="39" customWidth="1"/>
    <col min="4" max="4" width="6.33203125" style="39" bestFit="1" customWidth="1"/>
    <col min="5" max="5" width="9.1640625" style="19" bestFit="1" customWidth="1"/>
    <col min="6" max="6" width="27.6640625" style="20" customWidth="1"/>
    <col min="7" max="7" width="8.83203125" style="20" customWidth="1"/>
    <col min="8" max="8" width="6.83203125" style="20" customWidth="1"/>
    <col min="9" max="9" width="15.6640625" style="20" customWidth="1"/>
    <col min="10" max="10" width="6.1640625" style="18" bestFit="1" customWidth="1"/>
    <col min="11" max="11" width="8.1640625" hidden="1" customWidth="1"/>
    <col min="12" max="18" width="6" customWidth="1"/>
    <col min="19" max="19" width="6" style="20" customWidth="1"/>
    <col min="20" max="20" width="5.83203125" style="20" customWidth="1"/>
    <col min="21" max="27" width="6" customWidth="1"/>
    <col min="28" max="28" width="11" customWidth="1"/>
  </cols>
  <sheetData>
    <row r="1" spans="1:28" s="6" customFormat="1">
      <c r="A1" s="1" t="s">
        <v>0</v>
      </c>
      <c r="B1" s="49" t="s">
        <v>1</v>
      </c>
      <c r="C1" s="49" t="s">
        <v>2</v>
      </c>
      <c r="D1" s="49" t="s">
        <v>103</v>
      </c>
      <c r="E1" s="1" t="s">
        <v>3</v>
      </c>
      <c r="F1" s="3" t="s">
        <v>4</v>
      </c>
      <c r="G1" s="4"/>
      <c r="H1" s="4"/>
      <c r="I1" s="102" t="s">
        <v>145</v>
      </c>
      <c r="J1" s="1" t="s">
        <v>111</v>
      </c>
      <c r="K1" s="2" t="s">
        <v>6</v>
      </c>
      <c r="L1" s="2">
        <v>1</v>
      </c>
      <c r="M1" s="2">
        <v>2</v>
      </c>
      <c r="N1" s="2">
        <v>3</v>
      </c>
      <c r="O1" s="2">
        <v>4</v>
      </c>
      <c r="P1" s="2">
        <v>5</v>
      </c>
      <c r="Q1" s="2">
        <v>6</v>
      </c>
      <c r="R1" s="2">
        <v>7</v>
      </c>
      <c r="S1" s="2">
        <v>8</v>
      </c>
      <c r="T1" s="1" t="s">
        <v>9</v>
      </c>
      <c r="U1" s="6">
        <v>1</v>
      </c>
      <c r="V1" s="6">
        <v>2</v>
      </c>
      <c r="W1" s="6">
        <v>3</v>
      </c>
      <c r="X1" s="6">
        <v>4</v>
      </c>
      <c r="Y1" s="6">
        <v>5</v>
      </c>
      <c r="Z1" s="6">
        <v>6</v>
      </c>
      <c r="AA1" s="6">
        <v>7</v>
      </c>
      <c r="AB1" s="6">
        <v>8</v>
      </c>
    </row>
    <row r="2" spans="1:28">
      <c r="A2" s="1" t="s">
        <v>130</v>
      </c>
      <c r="B2" s="23"/>
      <c r="C2" s="23"/>
      <c r="D2" s="49" t="s">
        <v>1</v>
      </c>
      <c r="E2" s="1" t="s">
        <v>7</v>
      </c>
      <c r="F2" s="8" t="s">
        <v>8</v>
      </c>
      <c r="G2" s="9"/>
      <c r="H2" s="9"/>
      <c r="I2" s="10" t="s">
        <v>54</v>
      </c>
      <c r="J2" s="1" t="s">
        <v>9</v>
      </c>
      <c r="K2" s="7">
        <v>1</v>
      </c>
      <c r="L2" s="95"/>
      <c r="M2" s="95"/>
      <c r="N2" s="95"/>
      <c r="O2" s="95"/>
      <c r="P2" s="7"/>
      <c r="Q2" s="7"/>
      <c r="R2" s="7"/>
      <c r="S2" s="7"/>
      <c r="T2" s="1" t="s">
        <v>9</v>
      </c>
    </row>
    <row r="3" spans="1:28">
      <c r="A3" s="1"/>
      <c r="B3" s="23"/>
      <c r="C3" s="23"/>
      <c r="D3" s="23"/>
      <c r="E3" s="78" t="s">
        <v>105</v>
      </c>
      <c r="F3" s="11" t="s">
        <v>104</v>
      </c>
      <c r="G3" s="9"/>
      <c r="H3" s="9"/>
      <c r="I3" s="10"/>
      <c r="J3" s="1" t="s">
        <v>9</v>
      </c>
      <c r="K3" s="7">
        <v>2</v>
      </c>
      <c r="L3" s="95" t="str">
        <f t="shared" ref="L3:S19" si="0">IF($J3=L$1,$B3,"")</f>
        <v/>
      </c>
      <c r="M3" s="95" t="str">
        <f t="shared" si="0"/>
        <v/>
      </c>
      <c r="N3" s="95" t="str">
        <f t="shared" si="0"/>
        <v/>
      </c>
      <c r="O3" s="95" t="str">
        <f t="shared" si="0"/>
        <v/>
      </c>
      <c r="P3" s="95" t="str">
        <f t="shared" si="0"/>
        <v/>
      </c>
      <c r="Q3" s="95" t="str">
        <f t="shared" si="0"/>
        <v/>
      </c>
      <c r="R3" s="95" t="str">
        <f t="shared" si="0"/>
        <v/>
      </c>
      <c r="S3" s="95" t="str">
        <f t="shared" si="0"/>
        <v/>
      </c>
      <c r="T3" s="1" t="s">
        <v>9</v>
      </c>
    </row>
    <row r="4" spans="1:28">
      <c r="A4" s="1">
        <v>1</v>
      </c>
      <c r="B4" s="23">
        <v>5.4</v>
      </c>
      <c r="C4" s="23">
        <v>5.3999999999999995</v>
      </c>
      <c r="D4" s="23"/>
      <c r="E4" s="1"/>
      <c r="F4" s="8" t="s">
        <v>12</v>
      </c>
      <c r="G4" s="9"/>
      <c r="H4" s="9"/>
      <c r="I4" s="10" t="s">
        <v>54</v>
      </c>
      <c r="J4" s="1">
        <v>1</v>
      </c>
      <c r="K4" s="7">
        <v>3</v>
      </c>
      <c r="L4" s="95">
        <f t="shared" si="0"/>
        <v>5.4</v>
      </c>
      <c r="M4" s="95" t="str">
        <f t="shared" si="0"/>
        <v/>
      </c>
      <c r="N4" s="95" t="str">
        <f t="shared" si="0"/>
        <v/>
      </c>
      <c r="O4" s="95" t="str">
        <f t="shared" si="0"/>
        <v/>
      </c>
      <c r="P4" s="95" t="str">
        <f t="shared" si="0"/>
        <v/>
      </c>
      <c r="Q4" s="95" t="str">
        <f t="shared" si="0"/>
        <v/>
      </c>
      <c r="R4" s="95" t="str">
        <f t="shared" si="0"/>
        <v/>
      </c>
      <c r="S4" s="95" t="str">
        <f t="shared" si="0"/>
        <v/>
      </c>
      <c r="T4" s="1" t="s">
        <v>9</v>
      </c>
    </row>
    <row r="5" spans="1:28">
      <c r="A5" s="1">
        <v>2</v>
      </c>
      <c r="B5" s="23">
        <v>4.5</v>
      </c>
      <c r="C5" s="23">
        <v>9.9</v>
      </c>
      <c r="D5" s="23"/>
      <c r="E5" s="1"/>
      <c r="F5" s="8" t="s">
        <v>131</v>
      </c>
      <c r="G5" s="9"/>
      <c r="H5" s="9"/>
      <c r="I5" s="10" t="s">
        <v>57</v>
      </c>
      <c r="J5" s="1">
        <v>1</v>
      </c>
      <c r="K5" s="7">
        <v>4</v>
      </c>
      <c r="L5" s="95">
        <f t="shared" si="0"/>
        <v>4.5</v>
      </c>
      <c r="M5" s="95" t="str">
        <f t="shared" si="0"/>
        <v/>
      </c>
      <c r="N5" s="95" t="str">
        <f t="shared" si="0"/>
        <v/>
      </c>
      <c r="O5" s="95" t="str">
        <f t="shared" si="0"/>
        <v/>
      </c>
      <c r="P5" s="95" t="str">
        <f t="shared" si="0"/>
        <v/>
      </c>
      <c r="Q5" s="95" t="str">
        <f t="shared" si="0"/>
        <v/>
      </c>
      <c r="R5" s="95" t="str">
        <f t="shared" si="0"/>
        <v/>
      </c>
      <c r="S5" s="95" t="str">
        <f t="shared" si="0"/>
        <v/>
      </c>
      <c r="T5" s="1" t="s">
        <v>9</v>
      </c>
    </row>
    <row r="6" spans="1:28">
      <c r="A6" s="1"/>
      <c r="B6" s="23"/>
      <c r="C6" s="23" t="s">
        <v>9</v>
      </c>
      <c r="D6" s="23"/>
      <c r="E6" s="1"/>
      <c r="F6" s="8" t="s">
        <v>45</v>
      </c>
      <c r="G6" s="9"/>
      <c r="H6" s="9"/>
      <c r="I6" s="10"/>
      <c r="J6" s="1"/>
      <c r="K6" s="7"/>
      <c r="L6" s="95" t="str">
        <f t="shared" si="0"/>
        <v/>
      </c>
      <c r="M6" s="95" t="str">
        <f t="shared" si="0"/>
        <v/>
      </c>
      <c r="N6" s="95" t="str">
        <f t="shared" si="0"/>
        <v/>
      </c>
      <c r="O6" s="95" t="str">
        <f t="shared" si="0"/>
        <v/>
      </c>
      <c r="P6" s="95" t="str">
        <f t="shared" si="0"/>
        <v/>
      </c>
      <c r="Q6" s="95" t="str">
        <f t="shared" si="0"/>
        <v/>
      </c>
      <c r="R6" s="95" t="str">
        <f t="shared" si="0"/>
        <v/>
      </c>
      <c r="S6" s="95" t="str">
        <f t="shared" si="0"/>
        <v/>
      </c>
      <c r="T6" s="1" t="s">
        <v>9</v>
      </c>
    </row>
    <row r="7" spans="1:28">
      <c r="A7" s="1">
        <v>3</v>
      </c>
      <c r="B7" s="23">
        <v>5.7</v>
      </c>
      <c r="C7" s="23">
        <v>15.6</v>
      </c>
      <c r="D7" s="23"/>
      <c r="E7" s="1"/>
      <c r="F7" s="8" t="s">
        <v>13</v>
      </c>
      <c r="G7" s="9"/>
      <c r="H7" s="9"/>
      <c r="I7" s="10" t="s">
        <v>56</v>
      </c>
      <c r="J7" s="1">
        <v>1</v>
      </c>
      <c r="K7" s="7">
        <v>5</v>
      </c>
      <c r="L7" s="95">
        <f t="shared" si="0"/>
        <v>5.7</v>
      </c>
      <c r="M7" s="95" t="str">
        <f t="shared" si="0"/>
        <v/>
      </c>
      <c r="N7" s="95" t="str">
        <f t="shared" si="0"/>
        <v/>
      </c>
      <c r="O7" s="95" t="str">
        <f t="shared" si="0"/>
        <v/>
      </c>
      <c r="P7" s="95" t="str">
        <f t="shared" si="0"/>
        <v/>
      </c>
      <c r="Q7" s="95" t="str">
        <f t="shared" si="0"/>
        <v/>
      </c>
      <c r="R7" s="95" t="str">
        <f t="shared" si="0"/>
        <v/>
      </c>
      <c r="S7" s="95" t="str">
        <f t="shared" si="0"/>
        <v/>
      </c>
      <c r="T7" s="1" t="s">
        <v>9</v>
      </c>
    </row>
    <row r="8" spans="1:28">
      <c r="A8" s="1"/>
      <c r="B8" s="23"/>
      <c r="C8" s="23" t="s">
        <v>9</v>
      </c>
      <c r="D8" s="23"/>
      <c r="E8" s="78" t="s">
        <v>14</v>
      </c>
      <c r="F8" s="11" t="s">
        <v>120</v>
      </c>
      <c r="G8" s="9"/>
      <c r="H8" s="9"/>
      <c r="I8" s="10"/>
      <c r="J8" s="1"/>
      <c r="K8" s="7"/>
      <c r="L8" s="95" t="str">
        <f t="shared" si="0"/>
        <v/>
      </c>
      <c r="M8" s="95" t="str">
        <f t="shared" si="0"/>
        <v/>
      </c>
      <c r="N8" s="95" t="str">
        <f t="shared" si="0"/>
        <v/>
      </c>
      <c r="O8" s="95" t="str">
        <f t="shared" si="0"/>
        <v/>
      </c>
      <c r="P8" s="95" t="str">
        <f t="shared" si="0"/>
        <v/>
      </c>
      <c r="Q8" s="95" t="str">
        <f t="shared" si="0"/>
        <v/>
      </c>
      <c r="R8" s="95" t="str">
        <f t="shared" si="0"/>
        <v/>
      </c>
      <c r="S8" s="95" t="str">
        <f t="shared" si="0"/>
        <v/>
      </c>
      <c r="T8" s="1" t="s">
        <v>9</v>
      </c>
    </row>
    <row r="9" spans="1:28">
      <c r="A9" s="88">
        <v>4</v>
      </c>
      <c r="B9" s="89">
        <v>4.2</v>
      </c>
      <c r="C9" s="89">
        <v>19.8</v>
      </c>
      <c r="D9" s="89">
        <f>C9-D3</f>
        <v>19.8</v>
      </c>
      <c r="E9" s="88"/>
      <c r="F9" s="90" t="s">
        <v>143</v>
      </c>
      <c r="G9" s="91"/>
      <c r="H9" s="91"/>
      <c r="I9" s="92" t="s">
        <v>55</v>
      </c>
      <c r="J9" s="93">
        <v>1</v>
      </c>
      <c r="K9" s="94">
        <v>6</v>
      </c>
      <c r="L9" s="96">
        <f t="shared" si="0"/>
        <v>4.2</v>
      </c>
      <c r="M9" s="96" t="str">
        <f t="shared" si="0"/>
        <v/>
      </c>
      <c r="N9" s="96" t="str">
        <f t="shared" si="0"/>
        <v/>
      </c>
      <c r="O9" s="96" t="str">
        <f t="shared" si="0"/>
        <v/>
      </c>
      <c r="P9" s="96" t="str">
        <f t="shared" si="0"/>
        <v/>
      </c>
      <c r="Q9" s="96" t="str">
        <f t="shared" si="0"/>
        <v/>
      </c>
      <c r="R9" s="96" t="str">
        <f t="shared" si="0"/>
        <v/>
      </c>
      <c r="S9" s="96" t="str">
        <f t="shared" si="0"/>
        <v/>
      </c>
      <c r="T9" s="1" t="s">
        <v>9</v>
      </c>
    </row>
    <row r="10" spans="1:28">
      <c r="A10" s="29"/>
      <c r="B10" s="51"/>
      <c r="C10" s="51"/>
      <c r="D10" s="51"/>
      <c r="E10" s="80" t="s">
        <v>10</v>
      </c>
      <c r="F10" s="87" t="s">
        <v>119</v>
      </c>
      <c r="G10" s="53"/>
      <c r="H10" s="53"/>
      <c r="I10" s="55" t="s">
        <v>55</v>
      </c>
      <c r="J10" s="29" t="s">
        <v>9</v>
      </c>
      <c r="K10" s="30">
        <v>7</v>
      </c>
      <c r="L10" s="97" t="str">
        <f t="shared" si="0"/>
        <v/>
      </c>
      <c r="M10" s="97" t="str">
        <f t="shared" si="0"/>
        <v/>
      </c>
      <c r="N10" s="97" t="str">
        <f t="shared" si="0"/>
        <v/>
      </c>
      <c r="O10" s="97" t="str">
        <f t="shared" si="0"/>
        <v/>
      </c>
      <c r="P10" s="97" t="str">
        <f t="shared" si="0"/>
        <v/>
      </c>
      <c r="Q10" s="97" t="str">
        <f t="shared" si="0"/>
        <v/>
      </c>
      <c r="R10" s="97" t="str">
        <f t="shared" si="0"/>
        <v/>
      </c>
      <c r="S10" s="97" t="str">
        <f t="shared" si="0"/>
        <v/>
      </c>
      <c r="T10" s="1" t="s">
        <v>9</v>
      </c>
    </row>
    <row r="11" spans="1:28">
      <c r="A11" s="1">
        <v>5</v>
      </c>
      <c r="B11" s="23">
        <v>5.5</v>
      </c>
      <c r="C11" s="23">
        <v>25.3</v>
      </c>
      <c r="D11" s="23"/>
      <c r="E11" s="1"/>
      <c r="F11" s="8" t="s">
        <v>132</v>
      </c>
      <c r="G11" s="9"/>
      <c r="H11" s="9"/>
      <c r="I11" s="10" t="s">
        <v>58</v>
      </c>
      <c r="J11" s="1">
        <v>2</v>
      </c>
      <c r="K11" s="7">
        <v>9</v>
      </c>
      <c r="L11" s="95" t="str">
        <f t="shared" si="0"/>
        <v/>
      </c>
      <c r="M11" s="95">
        <f t="shared" si="0"/>
        <v>5.5</v>
      </c>
      <c r="N11" s="95" t="str">
        <f t="shared" si="0"/>
        <v/>
      </c>
      <c r="O11" s="95" t="str">
        <f t="shared" si="0"/>
        <v/>
      </c>
      <c r="P11" s="95" t="str">
        <f t="shared" si="0"/>
        <v/>
      </c>
      <c r="Q11" s="95" t="str">
        <f t="shared" si="0"/>
        <v/>
      </c>
      <c r="R11" s="95" t="str">
        <f t="shared" si="0"/>
        <v/>
      </c>
      <c r="S11" s="95" t="str">
        <f t="shared" si="0"/>
        <v/>
      </c>
      <c r="T11" s="1" t="s">
        <v>9</v>
      </c>
    </row>
    <row r="12" spans="1:28">
      <c r="A12" s="1"/>
      <c r="B12" s="23"/>
      <c r="C12" s="23"/>
      <c r="D12" s="23"/>
      <c r="E12" s="78" t="s">
        <v>14</v>
      </c>
      <c r="F12" s="11" t="s">
        <v>121</v>
      </c>
      <c r="G12" s="9"/>
      <c r="H12" s="9"/>
      <c r="I12" s="10"/>
      <c r="J12" s="1">
        <v>2</v>
      </c>
      <c r="K12" s="7">
        <v>10</v>
      </c>
      <c r="L12" s="95" t="str">
        <f t="shared" si="0"/>
        <v/>
      </c>
      <c r="M12" s="95">
        <f t="shared" si="0"/>
        <v>0</v>
      </c>
      <c r="N12" s="95" t="str">
        <f t="shared" si="0"/>
        <v/>
      </c>
      <c r="O12" s="95" t="str">
        <f t="shared" si="0"/>
        <v/>
      </c>
      <c r="P12" s="95" t="str">
        <f t="shared" si="0"/>
        <v/>
      </c>
      <c r="Q12" s="95" t="str">
        <f t="shared" si="0"/>
        <v/>
      </c>
      <c r="R12" s="95" t="str">
        <f t="shared" si="0"/>
        <v/>
      </c>
      <c r="S12" s="95" t="str">
        <f t="shared" si="0"/>
        <v/>
      </c>
      <c r="T12" s="1" t="s">
        <v>9</v>
      </c>
    </row>
    <row r="13" spans="1:28">
      <c r="A13" s="1">
        <v>6</v>
      </c>
      <c r="B13" s="23">
        <v>4.9000000000000004</v>
      </c>
      <c r="C13" s="23">
        <v>30.200000000000003</v>
      </c>
      <c r="D13" s="23"/>
      <c r="E13" s="1"/>
      <c r="F13" s="8" t="s">
        <v>144</v>
      </c>
      <c r="G13" s="9"/>
      <c r="H13" s="9"/>
      <c r="I13" s="10" t="s">
        <v>59</v>
      </c>
      <c r="J13" s="1">
        <v>2</v>
      </c>
      <c r="K13" s="7">
        <v>12</v>
      </c>
      <c r="L13" s="95" t="str">
        <f t="shared" si="0"/>
        <v/>
      </c>
      <c r="M13" s="95">
        <f t="shared" si="0"/>
        <v>4.9000000000000004</v>
      </c>
      <c r="N13" s="95" t="str">
        <f t="shared" si="0"/>
        <v/>
      </c>
      <c r="O13" s="95" t="str">
        <f t="shared" si="0"/>
        <v/>
      </c>
      <c r="P13" s="95" t="str">
        <f t="shared" si="0"/>
        <v/>
      </c>
      <c r="Q13" s="95" t="str">
        <f t="shared" si="0"/>
        <v/>
      </c>
      <c r="R13" s="95" t="str">
        <f t="shared" si="0"/>
        <v/>
      </c>
      <c r="S13" s="95" t="str">
        <f t="shared" si="0"/>
        <v/>
      </c>
      <c r="T13" s="1" t="s">
        <v>9</v>
      </c>
    </row>
    <row r="14" spans="1:28">
      <c r="A14" s="1">
        <v>7</v>
      </c>
      <c r="B14" s="23">
        <v>6.6</v>
      </c>
      <c r="C14" s="23">
        <v>36.799999999999997</v>
      </c>
      <c r="D14" s="23"/>
      <c r="E14" s="1"/>
      <c r="F14" s="8" t="s">
        <v>61</v>
      </c>
      <c r="G14" s="9"/>
      <c r="H14" s="9"/>
      <c r="I14" s="10" t="s">
        <v>60</v>
      </c>
      <c r="J14" s="1">
        <v>2</v>
      </c>
      <c r="K14" s="7">
        <v>14</v>
      </c>
      <c r="L14" s="95" t="str">
        <f t="shared" si="0"/>
        <v/>
      </c>
      <c r="M14" s="95">
        <f t="shared" si="0"/>
        <v>6.6</v>
      </c>
      <c r="N14" s="95" t="str">
        <f t="shared" si="0"/>
        <v/>
      </c>
      <c r="O14" s="95" t="str">
        <f t="shared" si="0"/>
        <v/>
      </c>
      <c r="P14" s="95" t="str">
        <f t="shared" si="0"/>
        <v/>
      </c>
      <c r="Q14" s="95" t="str">
        <f t="shared" si="0"/>
        <v/>
      </c>
      <c r="R14" s="95" t="str">
        <f t="shared" si="0"/>
        <v/>
      </c>
      <c r="S14" s="95" t="str">
        <f t="shared" si="0"/>
        <v/>
      </c>
      <c r="T14" s="1" t="s">
        <v>9</v>
      </c>
    </row>
    <row r="15" spans="1:28">
      <c r="A15" s="88">
        <v>8</v>
      </c>
      <c r="B15" s="89">
        <v>7.1</v>
      </c>
      <c r="C15" s="89">
        <v>43.9</v>
      </c>
      <c r="D15" s="89">
        <f>C15-C9</f>
        <v>24.099999999999998</v>
      </c>
      <c r="E15" s="88" t="s">
        <v>14</v>
      </c>
      <c r="F15" s="90" t="s">
        <v>122</v>
      </c>
      <c r="G15" s="91"/>
      <c r="H15" s="91"/>
      <c r="I15" s="92" t="s">
        <v>62</v>
      </c>
      <c r="J15" s="93">
        <v>2</v>
      </c>
      <c r="K15" s="94">
        <v>16</v>
      </c>
      <c r="L15" s="96" t="str">
        <f t="shared" si="0"/>
        <v/>
      </c>
      <c r="M15" s="96">
        <f t="shared" si="0"/>
        <v>7.1</v>
      </c>
      <c r="N15" s="96" t="str">
        <f t="shared" si="0"/>
        <v/>
      </c>
      <c r="O15" s="96" t="str">
        <f t="shared" si="0"/>
        <v/>
      </c>
      <c r="P15" s="96" t="str">
        <f t="shared" si="0"/>
        <v/>
      </c>
      <c r="Q15" s="96" t="str">
        <f t="shared" si="0"/>
        <v/>
      </c>
      <c r="R15" s="96" t="str">
        <f t="shared" si="0"/>
        <v/>
      </c>
      <c r="S15" s="96" t="str">
        <f t="shared" si="0"/>
        <v/>
      </c>
      <c r="T15" s="1" t="s">
        <v>9</v>
      </c>
    </row>
    <row r="16" spans="1:28">
      <c r="A16" s="1">
        <v>9</v>
      </c>
      <c r="B16" s="23">
        <v>6.5</v>
      </c>
      <c r="C16" s="23">
        <v>50.4</v>
      </c>
      <c r="D16" s="23"/>
      <c r="E16" s="1"/>
      <c r="F16" s="8" t="s">
        <v>15</v>
      </c>
      <c r="G16" s="9"/>
      <c r="H16" s="9"/>
      <c r="I16" s="10" t="s">
        <v>63</v>
      </c>
      <c r="J16" s="1">
        <v>3</v>
      </c>
      <c r="K16" s="7">
        <v>21</v>
      </c>
      <c r="L16" s="95" t="str">
        <f t="shared" si="0"/>
        <v/>
      </c>
      <c r="M16" s="95" t="str">
        <f t="shared" si="0"/>
        <v/>
      </c>
      <c r="N16" s="95">
        <f t="shared" si="0"/>
        <v>6.5</v>
      </c>
      <c r="O16" s="95" t="str">
        <f t="shared" si="0"/>
        <v/>
      </c>
      <c r="P16" s="95" t="str">
        <f t="shared" si="0"/>
        <v/>
      </c>
      <c r="Q16" s="95" t="str">
        <f t="shared" si="0"/>
        <v/>
      </c>
      <c r="R16" s="95" t="str">
        <f t="shared" si="0"/>
        <v/>
      </c>
      <c r="S16" s="95" t="str">
        <f t="shared" si="0"/>
        <v/>
      </c>
      <c r="T16" s="1" t="s">
        <v>9</v>
      </c>
    </row>
    <row r="17" spans="1:20">
      <c r="A17" s="1">
        <v>10</v>
      </c>
      <c r="B17" s="23">
        <v>6.6</v>
      </c>
      <c r="C17" s="23">
        <v>57</v>
      </c>
      <c r="D17" s="23"/>
      <c r="E17" s="1"/>
      <c r="F17" s="8" t="s">
        <v>46</v>
      </c>
      <c r="G17" s="9"/>
      <c r="H17" s="9"/>
      <c r="I17" s="10" t="s">
        <v>63</v>
      </c>
      <c r="J17" s="1">
        <v>3</v>
      </c>
      <c r="K17" s="7">
        <v>27</v>
      </c>
      <c r="L17" s="95" t="str">
        <f t="shared" si="0"/>
        <v/>
      </c>
      <c r="M17" s="95" t="str">
        <f t="shared" si="0"/>
        <v/>
      </c>
      <c r="N17" s="95">
        <f t="shared" si="0"/>
        <v>6.6</v>
      </c>
      <c r="O17" s="95" t="str">
        <f t="shared" si="0"/>
        <v/>
      </c>
      <c r="P17" s="95" t="str">
        <f t="shared" si="0"/>
        <v/>
      </c>
      <c r="Q17" s="95" t="str">
        <f t="shared" si="0"/>
        <v/>
      </c>
      <c r="R17" s="95" t="str">
        <f t="shared" si="0"/>
        <v/>
      </c>
      <c r="S17" s="95" t="str">
        <f t="shared" si="0"/>
        <v/>
      </c>
      <c r="T17" s="1" t="s">
        <v>9</v>
      </c>
    </row>
    <row r="18" spans="1:20">
      <c r="A18" s="1">
        <v>11</v>
      </c>
      <c r="B18" s="23">
        <v>6.4</v>
      </c>
      <c r="C18" s="23">
        <v>63.4</v>
      </c>
      <c r="D18" s="23"/>
      <c r="E18" s="1"/>
      <c r="F18" s="8" t="s">
        <v>16</v>
      </c>
      <c r="G18" s="9"/>
      <c r="H18" s="9"/>
      <c r="I18" s="10" t="s">
        <v>63</v>
      </c>
      <c r="J18" s="1">
        <v>3</v>
      </c>
      <c r="K18" s="7">
        <v>29</v>
      </c>
      <c r="L18" s="95" t="str">
        <f t="shared" si="0"/>
        <v/>
      </c>
      <c r="M18" s="95" t="str">
        <f t="shared" si="0"/>
        <v/>
      </c>
      <c r="N18" s="95">
        <f t="shared" si="0"/>
        <v>6.4</v>
      </c>
      <c r="O18" s="95" t="str">
        <f t="shared" si="0"/>
        <v/>
      </c>
      <c r="P18" s="95" t="str">
        <f t="shared" si="0"/>
        <v/>
      </c>
      <c r="Q18" s="95" t="str">
        <f t="shared" si="0"/>
        <v/>
      </c>
      <c r="R18" s="95" t="str">
        <f t="shared" si="0"/>
        <v/>
      </c>
      <c r="S18" s="95" t="str">
        <f t="shared" si="0"/>
        <v/>
      </c>
      <c r="T18" s="1" t="s">
        <v>9</v>
      </c>
    </row>
    <row r="19" spans="1:20">
      <c r="A19" s="88">
        <v>12</v>
      </c>
      <c r="B19" s="89">
        <v>4.5999999999999996</v>
      </c>
      <c r="C19" s="89">
        <v>68</v>
      </c>
      <c r="D19" s="89">
        <f>C19-C15</f>
        <v>24.1</v>
      </c>
      <c r="E19" s="88"/>
      <c r="F19" s="90" t="s">
        <v>133</v>
      </c>
      <c r="G19" s="91"/>
      <c r="H19" s="91"/>
      <c r="I19" s="92" t="s">
        <v>134</v>
      </c>
      <c r="J19" s="93">
        <v>3</v>
      </c>
      <c r="K19" s="94">
        <v>31</v>
      </c>
      <c r="L19" s="96" t="str">
        <f t="shared" si="0"/>
        <v/>
      </c>
      <c r="M19" s="96" t="str">
        <f t="shared" si="0"/>
        <v/>
      </c>
      <c r="N19" s="96">
        <f t="shared" si="0"/>
        <v>4.5999999999999996</v>
      </c>
      <c r="O19" s="96" t="str">
        <f t="shared" si="0"/>
        <v/>
      </c>
      <c r="P19" s="96" t="str">
        <f t="shared" si="0"/>
        <v/>
      </c>
      <c r="Q19" s="96" t="str">
        <f t="shared" si="0"/>
        <v/>
      </c>
      <c r="R19" s="96" t="str">
        <f t="shared" si="0"/>
        <v/>
      </c>
      <c r="S19" s="96" t="str">
        <f t="shared" si="0"/>
        <v/>
      </c>
      <c r="T19" s="1" t="s">
        <v>9</v>
      </c>
    </row>
    <row r="20" spans="1:20">
      <c r="A20" s="1">
        <v>13</v>
      </c>
      <c r="B20" s="56">
        <v>6.1</v>
      </c>
      <c r="C20" s="23">
        <v>74.099999999999994</v>
      </c>
      <c r="D20" s="23"/>
      <c r="E20" s="12"/>
      <c r="F20" s="8" t="s">
        <v>135</v>
      </c>
      <c r="G20" s="14"/>
      <c r="H20" s="14"/>
      <c r="I20" s="15" t="s">
        <v>66</v>
      </c>
      <c r="J20" s="1">
        <v>4</v>
      </c>
      <c r="K20" s="7">
        <v>41</v>
      </c>
      <c r="L20" s="95" t="str">
        <f t="shared" ref="L20:L54" si="1">IF($J20=L$1,$B20,"")</f>
        <v/>
      </c>
      <c r="M20" s="95" t="str">
        <f t="shared" ref="M20:S54" si="2">IF($J20=M$1,$B20,"")</f>
        <v/>
      </c>
      <c r="N20" s="95" t="str">
        <f t="shared" si="2"/>
        <v/>
      </c>
      <c r="O20" s="95">
        <f t="shared" si="2"/>
        <v>6.1</v>
      </c>
      <c r="P20" s="95" t="str">
        <f t="shared" si="2"/>
        <v/>
      </c>
      <c r="Q20" s="95" t="str">
        <f t="shared" si="2"/>
        <v/>
      </c>
      <c r="R20" s="95" t="str">
        <f t="shared" si="2"/>
        <v/>
      </c>
      <c r="S20" s="95" t="str">
        <f t="shared" si="2"/>
        <v/>
      </c>
      <c r="T20" s="1" t="s">
        <v>9</v>
      </c>
    </row>
    <row r="21" spans="1:20">
      <c r="A21" s="1"/>
      <c r="B21" s="23"/>
      <c r="C21" s="23" t="s">
        <v>9</v>
      </c>
      <c r="D21" s="23"/>
      <c r="E21" s="79" t="s">
        <v>10</v>
      </c>
      <c r="F21" s="13" t="s">
        <v>123</v>
      </c>
      <c r="G21" s="9"/>
      <c r="H21" s="9"/>
      <c r="I21" s="10" t="s">
        <v>66</v>
      </c>
      <c r="J21" s="1"/>
      <c r="K21" s="7"/>
      <c r="L21" s="95" t="str">
        <f t="shared" si="1"/>
        <v/>
      </c>
      <c r="M21" s="95" t="str">
        <f t="shared" si="2"/>
        <v/>
      </c>
      <c r="N21" s="95" t="str">
        <f t="shared" si="2"/>
        <v/>
      </c>
      <c r="O21" s="95" t="str">
        <f t="shared" si="2"/>
        <v/>
      </c>
      <c r="P21" s="95" t="str">
        <f t="shared" si="2"/>
        <v/>
      </c>
      <c r="Q21" s="95" t="str">
        <f t="shared" si="2"/>
        <v/>
      </c>
      <c r="R21" s="95" t="str">
        <f t="shared" si="2"/>
        <v/>
      </c>
      <c r="S21" s="95" t="str">
        <f t="shared" si="2"/>
        <v/>
      </c>
      <c r="T21" s="1" t="s">
        <v>9</v>
      </c>
    </row>
    <row r="22" spans="1:20" s="20" customFormat="1">
      <c r="A22" s="26">
        <v>14</v>
      </c>
      <c r="B22" s="31">
        <v>6.1</v>
      </c>
      <c r="C22" s="31">
        <v>80.199999999999989</v>
      </c>
      <c r="D22" s="31"/>
      <c r="E22" s="41"/>
      <c r="F22" s="42" t="s">
        <v>64</v>
      </c>
      <c r="G22" s="43"/>
      <c r="H22" s="43"/>
      <c r="I22" s="44" t="s">
        <v>65</v>
      </c>
      <c r="J22" s="26">
        <v>4</v>
      </c>
      <c r="K22" s="27">
        <v>44</v>
      </c>
      <c r="L22" s="98" t="str">
        <f t="shared" si="1"/>
        <v/>
      </c>
      <c r="M22" s="98" t="str">
        <f t="shared" si="2"/>
        <v/>
      </c>
      <c r="N22" s="98" t="str">
        <f t="shared" si="2"/>
        <v/>
      </c>
      <c r="O22" s="98">
        <f t="shared" si="2"/>
        <v>6.1</v>
      </c>
      <c r="P22" s="98" t="str">
        <f t="shared" si="2"/>
        <v/>
      </c>
      <c r="Q22" s="98" t="str">
        <f t="shared" si="2"/>
        <v/>
      </c>
      <c r="R22" s="98" t="str">
        <f t="shared" si="2"/>
        <v/>
      </c>
      <c r="S22" s="98" t="str">
        <f t="shared" si="2"/>
        <v/>
      </c>
      <c r="T22" s="1" t="s">
        <v>9</v>
      </c>
    </row>
    <row r="23" spans="1:20" s="20" customFormat="1">
      <c r="A23" s="29"/>
      <c r="B23" s="51"/>
      <c r="C23" s="51" t="s">
        <v>9</v>
      </c>
      <c r="D23" s="51"/>
      <c r="E23" s="45"/>
      <c r="F23" s="46" t="s">
        <v>67</v>
      </c>
      <c r="G23" s="47"/>
      <c r="H23" s="47"/>
      <c r="I23" s="48"/>
      <c r="J23" s="29"/>
      <c r="K23" s="30"/>
      <c r="L23" s="97" t="str">
        <f t="shared" si="1"/>
        <v/>
      </c>
      <c r="M23" s="97" t="str">
        <f t="shared" si="2"/>
        <v/>
      </c>
      <c r="N23" s="97" t="str">
        <f t="shared" si="2"/>
        <v/>
      </c>
      <c r="O23" s="97" t="str">
        <f t="shared" si="2"/>
        <v/>
      </c>
      <c r="P23" s="97" t="str">
        <f t="shared" si="2"/>
        <v/>
      </c>
      <c r="Q23" s="97" t="str">
        <f t="shared" si="2"/>
        <v/>
      </c>
      <c r="R23" s="97" t="str">
        <f t="shared" si="2"/>
        <v/>
      </c>
      <c r="S23" s="97" t="str">
        <f t="shared" si="2"/>
        <v/>
      </c>
      <c r="T23" s="1" t="s">
        <v>9</v>
      </c>
    </row>
    <row r="24" spans="1:20">
      <c r="A24" s="1">
        <v>15</v>
      </c>
      <c r="B24" s="23">
        <v>5.3</v>
      </c>
      <c r="C24" s="23">
        <v>85.5</v>
      </c>
      <c r="D24" s="23"/>
      <c r="E24" s="12"/>
      <c r="F24" s="16" t="s">
        <v>112</v>
      </c>
      <c r="G24" s="14"/>
      <c r="H24" s="14"/>
      <c r="I24" s="15" t="s">
        <v>68</v>
      </c>
      <c r="J24" s="1">
        <v>4</v>
      </c>
      <c r="K24" s="7">
        <v>48</v>
      </c>
      <c r="L24" s="95" t="str">
        <f t="shared" si="1"/>
        <v/>
      </c>
      <c r="M24" s="95" t="str">
        <f t="shared" si="2"/>
        <v/>
      </c>
      <c r="N24" s="95" t="str">
        <f t="shared" si="2"/>
        <v/>
      </c>
      <c r="O24" s="95">
        <f t="shared" si="2"/>
        <v>5.3</v>
      </c>
      <c r="P24" s="95" t="str">
        <f t="shared" si="2"/>
        <v/>
      </c>
      <c r="Q24" s="95" t="str">
        <f t="shared" si="2"/>
        <v/>
      </c>
      <c r="R24" s="95" t="str">
        <f t="shared" si="2"/>
        <v/>
      </c>
      <c r="S24" s="95" t="str">
        <f t="shared" si="2"/>
        <v/>
      </c>
      <c r="T24" s="1" t="s">
        <v>9</v>
      </c>
    </row>
    <row r="25" spans="1:20">
      <c r="A25" s="88">
        <v>16</v>
      </c>
      <c r="B25" s="89">
        <v>6.7</v>
      </c>
      <c r="C25" s="89">
        <v>92.199999999999989</v>
      </c>
      <c r="D25" s="89">
        <f>C25-C19</f>
        <v>24.199999999999989</v>
      </c>
      <c r="E25" s="88"/>
      <c r="F25" s="90" t="s">
        <v>95</v>
      </c>
      <c r="G25" s="91"/>
      <c r="H25" s="91"/>
      <c r="I25" s="92"/>
      <c r="J25" s="93">
        <v>4</v>
      </c>
      <c r="K25" s="94">
        <v>50</v>
      </c>
      <c r="L25" s="96" t="str">
        <f t="shared" si="1"/>
        <v/>
      </c>
      <c r="M25" s="96" t="str">
        <f t="shared" si="2"/>
        <v/>
      </c>
      <c r="N25" s="96" t="str">
        <f t="shared" si="2"/>
        <v/>
      </c>
      <c r="O25" s="96">
        <f t="shared" si="2"/>
        <v>6.7</v>
      </c>
      <c r="P25" s="96" t="str">
        <f t="shared" si="2"/>
        <v/>
      </c>
      <c r="Q25" s="96" t="str">
        <f t="shared" si="2"/>
        <v/>
      </c>
      <c r="R25" s="96" t="str">
        <f t="shared" si="2"/>
        <v/>
      </c>
      <c r="S25" s="96" t="str">
        <f t="shared" si="2"/>
        <v/>
      </c>
      <c r="T25" s="1" t="s">
        <v>9</v>
      </c>
    </row>
    <row r="26" spans="1:20">
      <c r="A26" s="1">
        <v>17</v>
      </c>
      <c r="B26" s="23">
        <v>6.1</v>
      </c>
      <c r="C26" s="23">
        <v>98.3</v>
      </c>
      <c r="D26" s="23"/>
      <c r="E26" s="1"/>
      <c r="F26" s="16" t="s">
        <v>96</v>
      </c>
      <c r="G26" s="9"/>
      <c r="H26" s="9"/>
      <c r="I26" s="15" t="s">
        <v>69</v>
      </c>
      <c r="J26" s="1">
        <v>5</v>
      </c>
      <c r="K26" s="7">
        <v>56</v>
      </c>
      <c r="L26" s="95" t="str">
        <f t="shared" si="1"/>
        <v/>
      </c>
      <c r="M26" s="95" t="str">
        <f t="shared" si="2"/>
        <v/>
      </c>
      <c r="N26" s="95" t="str">
        <f t="shared" si="2"/>
        <v/>
      </c>
      <c r="O26" s="95" t="str">
        <f t="shared" si="2"/>
        <v/>
      </c>
      <c r="P26" s="95">
        <f t="shared" si="2"/>
        <v>6.1</v>
      </c>
      <c r="Q26" s="95" t="str">
        <f t="shared" si="2"/>
        <v/>
      </c>
      <c r="R26" s="95" t="str">
        <f t="shared" si="2"/>
        <v/>
      </c>
      <c r="S26" s="95" t="str">
        <f t="shared" si="2"/>
        <v/>
      </c>
      <c r="T26" s="1" t="s">
        <v>9</v>
      </c>
    </row>
    <row r="27" spans="1:20">
      <c r="A27" s="1"/>
      <c r="B27" s="23"/>
      <c r="C27" s="23" t="s">
        <v>9</v>
      </c>
      <c r="D27" s="23"/>
      <c r="E27" s="79" t="s">
        <v>14</v>
      </c>
      <c r="F27" s="13" t="s">
        <v>142</v>
      </c>
      <c r="G27" s="14"/>
      <c r="H27" s="14"/>
      <c r="I27" s="15"/>
      <c r="J27" s="1" t="s">
        <v>9</v>
      </c>
      <c r="K27" s="7">
        <v>57</v>
      </c>
      <c r="L27" s="95" t="str">
        <f t="shared" si="1"/>
        <v/>
      </c>
      <c r="M27" s="95" t="str">
        <f t="shared" si="2"/>
        <v/>
      </c>
      <c r="N27" s="95" t="str">
        <f t="shared" si="2"/>
        <v/>
      </c>
      <c r="O27" s="95" t="str">
        <f t="shared" si="2"/>
        <v/>
      </c>
      <c r="P27" s="95" t="str">
        <f t="shared" si="2"/>
        <v/>
      </c>
      <c r="Q27" s="95" t="str">
        <f t="shared" si="2"/>
        <v/>
      </c>
      <c r="R27" s="95" t="str">
        <f t="shared" si="2"/>
        <v/>
      </c>
      <c r="S27" s="95" t="str">
        <f t="shared" si="2"/>
        <v/>
      </c>
      <c r="T27" s="1" t="s">
        <v>9</v>
      </c>
    </row>
    <row r="28" spans="1:20">
      <c r="A28" s="1"/>
      <c r="B28" s="23"/>
      <c r="C28" s="23" t="s">
        <v>9</v>
      </c>
      <c r="D28" s="23"/>
      <c r="E28" s="79" t="s">
        <v>10</v>
      </c>
      <c r="F28" s="13" t="s">
        <v>124</v>
      </c>
      <c r="G28" s="14"/>
      <c r="H28" s="14"/>
      <c r="I28" s="15"/>
      <c r="J28" s="1" t="s">
        <v>9</v>
      </c>
      <c r="K28" s="7">
        <v>58</v>
      </c>
      <c r="L28" s="95" t="str">
        <f t="shared" si="1"/>
        <v/>
      </c>
      <c r="M28" s="95" t="str">
        <f t="shared" si="2"/>
        <v/>
      </c>
      <c r="N28" s="95" t="str">
        <f t="shared" si="2"/>
        <v/>
      </c>
      <c r="O28" s="95" t="str">
        <f t="shared" si="2"/>
        <v/>
      </c>
      <c r="P28" s="95" t="str">
        <f t="shared" si="2"/>
        <v/>
      </c>
      <c r="Q28" s="95" t="str">
        <f t="shared" si="2"/>
        <v/>
      </c>
      <c r="R28" s="95" t="str">
        <f t="shared" si="2"/>
        <v/>
      </c>
      <c r="S28" s="95" t="str">
        <f t="shared" si="2"/>
        <v/>
      </c>
      <c r="T28" s="1" t="s">
        <v>9</v>
      </c>
    </row>
    <row r="29" spans="1:20">
      <c r="A29" s="1">
        <v>18</v>
      </c>
      <c r="B29" s="23">
        <v>4.3</v>
      </c>
      <c r="C29" s="23">
        <v>102.6</v>
      </c>
      <c r="D29" s="23"/>
      <c r="E29" s="12"/>
      <c r="F29" s="16" t="s">
        <v>71</v>
      </c>
      <c r="G29" s="14"/>
      <c r="H29" s="14"/>
      <c r="I29" s="15" t="s">
        <v>70</v>
      </c>
      <c r="J29" s="1">
        <v>5</v>
      </c>
      <c r="K29" s="7">
        <v>63</v>
      </c>
      <c r="L29" s="95" t="str">
        <f t="shared" si="1"/>
        <v/>
      </c>
      <c r="M29" s="95" t="str">
        <f t="shared" si="2"/>
        <v/>
      </c>
      <c r="N29" s="95" t="str">
        <f t="shared" si="2"/>
        <v/>
      </c>
      <c r="O29" s="95" t="str">
        <f t="shared" si="2"/>
        <v/>
      </c>
      <c r="P29" s="95">
        <f t="shared" si="2"/>
        <v>4.3</v>
      </c>
      <c r="Q29" s="95" t="str">
        <f t="shared" si="2"/>
        <v/>
      </c>
      <c r="R29" s="95" t="str">
        <f t="shared" si="2"/>
        <v/>
      </c>
      <c r="S29" s="95" t="str">
        <f t="shared" si="2"/>
        <v/>
      </c>
      <c r="T29" s="1" t="s">
        <v>9</v>
      </c>
    </row>
    <row r="30" spans="1:20">
      <c r="A30" s="1">
        <v>19</v>
      </c>
      <c r="B30" s="23">
        <v>4.7</v>
      </c>
      <c r="C30" s="23">
        <v>107.3</v>
      </c>
      <c r="D30" s="23"/>
      <c r="E30" s="1"/>
      <c r="F30" s="16" t="s">
        <v>97</v>
      </c>
      <c r="G30" s="9"/>
      <c r="H30" s="9"/>
      <c r="I30" s="10" t="s">
        <v>72</v>
      </c>
      <c r="J30" s="1">
        <v>5</v>
      </c>
      <c r="K30" s="7">
        <v>69</v>
      </c>
      <c r="L30" s="95" t="str">
        <f t="shared" si="1"/>
        <v/>
      </c>
      <c r="M30" s="95" t="str">
        <f t="shared" si="2"/>
        <v/>
      </c>
      <c r="N30" s="95" t="str">
        <f t="shared" si="2"/>
        <v/>
      </c>
      <c r="O30" s="95" t="str">
        <f t="shared" si="2"/>
        <v/>
      </c>
      <c r="P30" s="95">
        <f t="shared" si="2"/>
        <v>4.7</v>
      </c>
      <c r="Q30" s="95" t="str">
        <f t="shared" si="2"/>
        <v/>
      </c>
      <c r="R30" s="95" t="str">
        <f t="shared" si="2"/>
        <v/>
      </c>
      <c r="S30" s="95" t="str">
        <f t="shared" si="2"/>
        <v/>
      </c>
      <c r="T30" s="1" t="s">
        <v>9</v>
      </c>
    </row>
    <row r="31" spans="1:20">
      <c r="A31" s="88">
        <v>20</v>
      </c>
      <c r="B31" s="89">
        <v>7.7</v>
      </c>
      <c r="C31" s="89">
        <v>115</v>
      </c>
      <c r="D31" s="89">
        <f>C31-C25</f>
        <v>22.800000000000011</v>
      </c>
      <c r="E31" s="88"/>
      <c r="F31" s="90" t="s">
        <v>47</v>
      </c>
      <c r="G31" s="91"/>
      <c r="H31" s="91"/>
      <c r="I31" s="92" t="s">
        <v>73</v>
      </c>
      <c r="J31" s="93">
        <v>5</v>
      </c>
      <c r="K31" s="94">
        <v>72</v>
      </c>
      <c r="L31" s="96" t="str">
        <f t="shared" si="1"/>
        <v/>
      </c>
      <c r="M31" s="96" t="str">
        <f t="shared" si="2"/>
        <v/>
      </c>
      <c r="N31" s="96" t="str">
        <f t="shared" si="2"/>
        <v/>
      </c>
      <c r="O31" s="96" t="str">
        <f t="shared" si="2"/>
        <v/>
      </c>
      <c r="P31" s="96">
        <f t="shared" si="2"/>
        <v>7.7</v>
      </c>
      <c r="Q31" s="96" t="str">
        <f t="shared" si="2"/>
        <v/>
      </c>
      <c r="R31" s="96" t="str">
        <f t="shared" si="2"/>
        <v/>
      </c>
      <c r="S31" s="96" t="str">
        <f t="shared" si="2"/>
        <v/>
      </c>
      <c r="T31" s="1" t="s">
        <v>9</v>
      </c>
    </row>
    <row r="32" spans="1:20">
      <c r="A32" s="1">
        <v>21</v>
      </c>
      <c r="B32" s="23">
        <v>5.6</v>
      </c>
      <c r="C32" s="23">
        <v>120.6</v>
      </c>
      <c r="D32" s="23"/>
      <c r="E32" s="1"/>
      <c r="F32" s="8" t="s">
        <v>75</v>
      </c>
      <c r="G32" s="9"/>
      <c r="H32" s="9"/>
      <c r="I32" s="10" t="s">
        <v>74</v>
      </c>
      <c r="J32" s="1">
        <v>6</v>
      </c>
      <c r="K32" s="7">
        <v>74</v>
      </c>
      <c r="L32" s="95" t="str">
        <f t="shared" si="1"/>
        <v/>
      </c>
      <c r="M32" s="95" t="str">
        <f t="shared" si="2"/>
        <v/>
      </c>
      <c r="N32" s="95" t="str">
        <f t="shared" si="2"/>
        <v/>
      </c>
      <c r="O32" s="95" t="str">
        <f t="shared" si="2"/>
        <v/>
      </c>
      <c r="P32" s="95" t="str">
        <f t="shared" si="2"/>
        <v/>
      </c>
      <c r="Q32" s="95">
        <f t="shared" si="2"/>
        <v>5.6</v>
      </c>
      <c r="R32" s="95" t="str">
        <f t="shared" si="2"/>
        <v/>
      </c>
      <c r="S32" s="95" t="str">
        <f t="shared" si="2"/>
        <v/>
      </c>
      <c r="T32" s="1" t="s">
        <v>9</v>
      </c>
    </row>
    <row r="33" spans="1:29">
      <c r="A33" s="1">
        <v>22</v>
      </c>
      <c r="B33" s="23">
        <v>6.9</v>
      </c>
      <c r="C33" s="62">
        <v>127.5</v>
      </c>
      <c r="D33" s="23"/>
      <c r="E33" s="1"/>
      <c r="F33" s="8" t="s">
        <v>136</v>
      </c>
      <c r="G33" s="9"/>
      <c r="H33" s="9"/>
      <c r="I33" s="10" t="s">
        <v>76</v>
      </c>
      <c r="J33" s="1">
        <v>6</v>
      </c>
      <c r="K33" s="7">
        <v>79</v>
      </c>
      <c r="L33" s="95" t="str">
        <f t="shared" si="1"/>
        <v/>
      </c>
      <c r="M33" s="95" t="str">
        <f t="shared" si="2"/>
        <v/>
      </c>
      <c r="N33" s="95" t="str">
        <f t="shared" si="2"/>
        <v/>
      </c>
      <c r="O33" s="95" t="str">
        <f t="shared" si="2"/>
        <v/>
      </c>
      <c r="P33" s="95" t="str">
        <f t="shared" si="2"/>
        <v/>
      </c>
      <c r="Q33" s="95">
        <f t="shared" si="2"/>
        <v>6.9</v>
      </c>
      <c r="R33" s="95" t="str">
        <f t="shared" si="2"/>
        <v/>
      </c>
      <c r="S33" s="95" t="str">
        <f t="shared" si="2"/>
        <v/>
      </c>
      <c r="T33" s="1" t="s">
        <v>9</v>
      </c>
    </row>
    <row r="34" spans="1:29">
      <c r="A34" s="1">
        <v>23</v>
      </c>
      <c r="B34" s="23">
        <v>6.9</v>
      </c>
      <c r="C34" s="62">
        <v>134.4</v>
      </c>
      <c r="D34" s="23"/>
      <c r="E34" s="1"/>
      <c r="F34" s="8" t="s">
        <v>137</v>
      </c>
      <c r="G34" s="9"/>
      <c r="H34" s="9"/>
      <c r="I34" s="10" t="s">
        <v>79</v>
      </c>
      <c r="J34" s="1">
        <v>6</v>
      </c>
      <c r="K34" s="7">
        <v>83</v>
      </c>
      <c r="L34" s="95" t="str">
        <f t="shared" si="1"/>
        <v/>
      </c>
      <c r="M34" s="95" t="str">
        <f t="shared" si="2"/>
        <v/>
      </c>
      <c r="N34" s="95" t="str">
        <f t="shared" si="2"/>
        <v/>
      </c>
      <c r="O34" s="95" t="str">
        <f t="shared" si="2"/>
        <v/>
      </c>
      <c r="P34" s="95" t="str">
        <f t="shared" si="2"/>
        <v/>
      </c>
      <c r="Q34" s="95">
        <f t="shared" si="2"/>
        <v>6.9</v>
      </c>
      <c r="R34" s="95" t="str">
        <f t="shared" si="2"/>
        <v/>
      </c>
      <c r="S34" s="95" t="str">
        <f t="shared" si="2"/>
        <v/>
      </c>
      <c r="T34" s="1" t="s">
        <v>9</v>
      </c>
    </row>
    <row r="35" spans="1:29">
      <c r="A35" s="1"/>
      <c r="B35" s="23"/>
      <c r="C35" s="62"/>
      <c r="D35" s="23"/>
      <c r="E35" s="1" t="s">
        <v>10</v>
      </c>
      <c r="F35" s="8" t="s">
        <v>148</v>
      </c>
      <c r="G35" s="9"/>
      <c r="H35" s="9"/>
      <c r="I35" s="10" t="s">
        <v>79</v>
      </c>
      <c r="J35" s="1"/>
      <c r="K35" s="7">
        <v>85</v>
      </c>
      <c r="L35" s="95" t="str">
        <f t="shared" si="1"/>
        <v/>
      </c>
      <c r="M35" s="95" t="str">
        <f t="shared" si="2"/>
        <v/>
      </c>
      <c r="N35" s="95" t="str">
        <f t="shared" si="2"/>
        <v/>
      </c>
      <c r="O35" s="95" t="str">
        <f t="shared" si="2"/>
        <v/>
      </c>
      <c r="P35" s="95" t="str">
        <f t="shared" si="2"/>
        <v/>
      </c>
      <c r="Q35" s="95" t="str">
        <f t="shared" si="2"/>
        <v/>
      </c>
      <c r="R35" s="95" t="str">
        <f t="shared" si="2"/>
        <v/>
      </c>
      <c r="S35" s="95" t="str">
        <f t="shared" si="2"/>
        <v/>
      </c>
      <c r="T35" s="1" t="s">
        <v>9</v>
      </c>
    </row>
    <row r="36" spans="1:29">
      <c r="A36" s="88">
        <v>24</v>
      </c>
      <c r="B36" s="89">
        <v>6.4</v>
      </c>
      <c r="C36" s="89">
        <v>140.79999999999998</v>
      </c>
      <c r="D36" s="89">
        <f>C36-C31</f>
        <v>25.799999999999983</v>
      </c>
      <c r="E36" s="88"/>
      <c r="F36" s="90" t="s">
        <v>17</v>
      </c>
      <c r="G36" s="91"/>
      <c r="H36" s="91"/>
      <c r="I36" s="92" t="s">
        <v>79</v>
      </c>
      <c r="J36" s="93">
        <v>6</v>
      </c>
      <c r="K36" s="94">
        <v>90</v>
      </c>
      <c r="L36" s="96" t="str">
        <f t="shared" si="1"/>
        <v/>
      </c>
      <c r="M36" s="96" t="str">
        <f t="shared" si="2"/>
        <v/>
      </c>
      <c r="N36" s="96" t="str">
        <f t="shared" si="2"/>
        <v/>
      </c>
      <c r="O36" s="96" t="str">
        <f t="shared" si="2"/>
        <v/>
      </c>
      <c r="P36" s="96" t="str">
        <f t="shared" si="2"/>
        <v/>
      </c>
      <c r="Q36" s="96">
        <f t="shared" si="2"/>
        <v>6.4</v>
      </c>
      <c r="R36" s="96" t="str">
        <f t="shared" si="2"/>
        <v/>
      </c>
      <c r="S36" s="96" t="str">
        <f t="shared" si="2"/>
        <v/>
      </c>
      <c r="T36" s="1" t="s">
        <v>9</v>
      </c>
    </row>
    <row r="37" spans="1:29">
      <c r="A37" s="1">
        <v>25</v>
      </c>
      <c r="B37" s="23">
        <v>6.3</v>
      </c>
      <c r="C37" s="62">
        <v>147.1</v>
      </c>
      <c r="D37" s="23"/>
      <c r="E37" s="1"/>
      <c r="F37" s="16" t="s">
        <v>138</v>
      </c>
      <c r="G37" s="9"/>
      <c r="H37" s="14"/>
      <c r="I37" s="10" t="s">
        <v>77</v>
      </c>
      <c r="J37" s="1">
        <v>1</v>
      </c>
      <c r="K37" s="7">
        <v>93</v>
      </c>
      <c r="L37" s="95">
        <f t="shared" si="1"/>
        <v>6.3</v>
      </c>
      <c r="M37" s="95" t="str">
        <f t="shared" si="2"/>
        <v/>
      </c>
      <c r="N37" s="95" t="str">
        <f t="shared" si="2"/>
        <v/>
      </c>
      <c r="O37" s="95" t="str">
        <f t="shared" si="2"/>
        <v/>
      </c>
      <c r="P37" s="95" t="str">
        <f t="shared" si="2"/>
        <v/>
      </c>
      <c r="Q37" s="95" t="str">
        <f t="shared" si="2"/>
        <v/>
      </c>
      <c r="R37" s="95" t="str">
        <f t="shared" si="2"/>
        <v/>
      </c>
      <c r="S37" s="95" t="str">
        <f t="shared" si="2"/>
        <v/>
      </c>
      <c r="T37" s="1" t="s">
        <v>9</v>
      </c>
    </row>
    <row r="38" spans="1:29" s="20" customFormat="1">
      <c r="A38" s="1">
        <v>26</v>
      </c>
      <c r="B38" s="23">
        <v>5.3</v>
      </c>
      <c r="C38" s="62">
        <v>152.39999999999998</v>
      </c>
      <c r="D38" s="23"/>
      <c r="E38" s="1"/>
      <c r="F38" s="16" t="s">
        <v>99</v>
      </c>
      <c r="G38" s="9"/>
      <c r="H38" s="14"/>
      <c r="I38" s="15" t="s">
        <v>78</v>
      </c>
      <c r="J38" s="1">
        <v>1</v>
      </c>
      <c r="K38" s="7">
        <v>94</v>
      </c>
      <c r="L38" s="95">
        <f t="shared" si="1"/>
        <v>5.3</v>
      </c>
      <c r="M38" s="95" t="str">
        <f t="shared" si="2"/>
        <v/>
      </c>
      <c r="N38" s="95" t="str">
        <f t="shared" si="2"/>
        <v/>
      </c>
      <c r="O38" s="95" t="str">
        <f t="shared" si="2"/>
        <v/>
      </c>
      <c r="P38" s="95" t="str">
        <f t="shared" si="2"/>
        <v/>
      </c>
      <c r="Q38" s="95" t="str">
        <f t="shared" si="2"/>
        <v/>
      </c>
      <c r="R38" s="95" t="str">
        <f t="shared" si="2"/>
        <v/>
      </c>
      <c r="S38" s="95" t="str">
        <f t="shared" si="2"/>
        <v/>
      </c>
      <c r="T38" s="1" t="s">
        <v>9</v>
      </c>
      <c r="U38"/>
      <c r="V38"/>
      <c r="W38"/>
      <c r="X38"/>
      <c r="Y38"/>
      <c r="Z38"/>
      <c r="AA38"/>
      <c r="AB38"/>
      <c r="AC38"/>
    </row>
    <row r="39" spans="1:29" s="20" customFormat="1">
      <c r="A39" s="26"/>
      <c r="B39" s="31"/>
      <c r="C39" s="31" t="s">
        <v>9</v>
      </c>
      <c r="D39" s="31"/>
      <c r="E39" s="26"/>
      <c r="F39" s="42" t="s">
        <v>84</v>
      </c>
      <c r="G39" s="52"/>
      <c r="H39" s="43"/>
      <c r="I39" s="44"/>
      <c r="J39" s="26"/>
      <c r="K39" s="27"/>
      <c r="L39" s="98" t="str">
        <f t="shared" si="1"/>
        <v/>
      </c>
      <c r="M39" s="98" t="str">
        <f t="shared" si="2"/>
        <v/>
      </c>
      <c r="N39" s="98" t="str">
        <f t="shared" si="2"/>
        <v/>
      </c>
      <c r="O39" s="98" t="str">
        <f t="shared" si="2"/>
        <v/>
      </c>
      <c r="P39" s="98" t="str">
        <f t="shared" si="2"/>
        <v/>
      </c>
      <c r="Q39" s="98" t="str">
        <f t="shared" si="2"/>
        <v/>
      </c>
      <c r="R39" s="98" t="str">
        <f t="shared" si="2"/>
        <v/>
      </c>
      <c r="S39" s="98" t="str">
        <f t="shared" si="2"/>
        <v/>
      </c>
      <c r="T39" s="1" t="s">
        <v>9</v>
      </c>
    </row>
    <row r="40" spans="1:29">
      <c r="A40" s="29">
        <v>27</v>
      </c>
      <c r="B40" s="51">
        <v>4</v>
      </c>
      <c r="C40" s="51">
        <v>156.39999999999998</v>
      </c>
      <c r="D40" s="51"/>
      <c r="E40" s="29"/>
      <c r="F40" s="46" t="s">
        <v>18</v>
      </c>
      <c r="G40" s="53"/>
      <c r="H40" s="47"/>
      <c r="I40" s="48" t="s">
        <v>78</v>
      </c>
      <c r="J40" s="29">
        <v>1</v>
      </c>
      <c r="K40" s="30">
        <v>95</v>
      </c>
      <c r="L40" s="97">
        <f t="shared" si="1"/>
        <v>4</v>
      </c>
      <c r="M40" s="97" t="str">
        <f t="shared" si="2"/>
        <v/>
      </c>
      <c r="N40" s="97" t="str">
        <f t="shared" si="2"/>
        <v/>
      </c>
      <c r="O40" s="97" t="str">
        <f t="shared" si="2"/>
        <v/>
      </c>
      <c r="P40" s="97" t="str">
        <f t="shared" si="2"/>
        <v/>
      </c>
      <c r="Q40" s="97" t="str">
        <f t="shared" si="2"/>
        <v/>
      </c>
      <c r="R40" s="97" t="str">
        <f t="shared" si="2"/>
        <v/>
      </c>
      <c r="S40" s="97" t="str">
        <f t="shared" si="2"/>
        <v/>
      </c>
      <c r="T40" s="1" t="s">
        <v>9</v>
      </c>
      <c r="U40" s="20"/>
      <c r="V40" s="20"/>
      <c r="W40" s="20"/>
      <c r="X40" s="20"/>
      <c r="Y40" s="20"/>
      <c r="Z40" s="20"/>
      <c r="AA40" s="20"/>
      <c r="AB40" s="20"/>
      <c r="AC40" s="20"/>
    </row>
    <row r="41" spans="1:29">
      <c r="A41" s="29">
        <v>28</v>
      </c>
      <c r="B41" s="51">
        <v>5.4</v>
      </c>
      <c r="C41" s="51">
        <v>161.79999999999998</v>
      </c>
      <c r="D41" s="51"/>
      <c r="E41" s="29"/>
      <c r="F41" s="46" t="s">
        <v>48</v>
      </c>
      <c r="G41" s="53"/>
      <c r="H41" s="47"/>
      <c r="I41" s="48" t="s">
        <v>78</v>
      </c>
      <c r="J41" s="29">
        <v>1</v>
      </c>
      <c r="K41" s="30">
        <v>99</v>
      </c>
      <c r="L41" s="97">
        <f t="shared" si="1"/>
        <v>5.4</v>
      </c>
      <c r="M41" s="97" t="str">
        <f t="shared" si="2"/>
        <v/>
      </c>
      <c r="N41" s="97" t="str">
        <f t="shared" si="2"/>
        <v/>
      </c>
      <c r="O41" s="97" t="str">
        <f t="shared" si="2"/>
        <v/>
      </c>
      <c r="P41" s="97" t="str">
        <f t="shared" si="2"/>
        <v/>
      </c>
      <c r="Q41" s="97" t="str">
        <f t="shared" si="2"/>
        <v/>
      </c>
      <c r="R41" s="97" t="str">
        <f t="shared" si="2"/>
        <v/>
      </c>
      <c r="S41" s="97" t="str">
        <f t="shared" si="2"/>
        <v/>
      </c>
      <c r="T41" s="1" t="s">
        <v>9</v>
      </c>
    </row>
    <row r="42" spans="1:29">
      <c r="A42" s="88">
        <v>29</v>
      </c>
      <c r="B42" s="89">
        <v>5.2</v>
      </c>
      <c r="C42" s="89">
        <v>166.99999999999997</v>
      </c>
      <c r="D42" s="89">
        <f>C42-C36</f>
        <v>26.199999999999989</v>
      </c>
      <c r="E42" s="88"/>
      <c r="F42" s="90" t="s">
        <v>19</v>
      </c>
      <c r="G42" s="91"/>
      <c r="H42" s="91"/>
      <c r="I42" s="92" t="s">
        <v>83</v>
      </c>
      <c r="J42" s="93">
        <v>1</v>
      </c>
      <c r="K42" s="94">
        <v>100</v>
      </c>
      <c r="L42" s="96">
        <f t="shared" si="1"/>
        <v>5.2</v>
      </c>
      <c r="M42" s="96" t="str">
        <f t="shared" si="2"/>
        <v/>
      </c>
      <c r="N42" s="96" t="str">
        <f t="shared" si="2"/>
        <v/>
      </c>
      <c r="O42" s="96" t="str">
        <f t="shared" si="2"/>
        <v/>
      </c>
      <c r="P42" s="96" t="str">
        <f t="shared" si="2"/>
        <v/>
      </c>
      <c r="Q42" s="96" t="str">
        <f t="shared" si="2"/>
        <v/>
      </c>
      <c r="R42" s="96" t="str">
        <f t="shared" si="2"/>
        <v/>
      </c>
      <c r="S42" s="96" t="str">
        <f t="shared" si="2"/>
        <v/>
      </c>
      <c r="T42" s="1" t="s">
        <v>9</v>
      </c>
    </row>
    <row r="43" spans="1:29">
      <c r="A43" s="1">
        <v>30</v>
      </c>
      <c r="B43" s="23">
        <v>7.8</v>
      </c>
      <c r="C43" s="23">
        <v>174.79999999999998</v>
      </c>
      <c r="D43" s="23"/>
      <c r="E43" s="1"/>
      <c r="F43" s="16" t="s">
        <v>20</v>
      </c>
      <c r="G43" s="9"/>
      <c r="H43" s="14"/>
      <c r="I43" s="15" t="s">
        <v>83</v>
      </c>
      <c r="J43" s="1">
        <v>2</v>
      </c>
      <c r="K43" s="7">
        <v>103</v>
      </c>
      <c r="L43" s="95" t="str">
        <f t="shared" si="1"/>
        <v/>
      </c>
      <c r="M43" s="95">
        <f t="shared" si="2"/>
        <v>7.8</v>
      </c>
      <c r="N43" s="95" t="str">
        <f t="shared" si="2"/>
        <v/>
      </c>
      <c r="O43" s="95" t="str">
        <f t="shared" si="2"/>
        <v/>
      </c>
      <c r="P43" s="95" t="str">
        <f t="shared" si="2"/>
        <v/>
      </c>
      <c r="Q43" s="95" t="str">
        <f t="shared" si="2"/>
        <v/>
      </c>
      <c r="R43" s="95" t="str">
        <f t="shared" si="2"/>
        <v/>
      </c>
      <c r="S43" s="95" t="str">
        <f t="shared" si="2"/>
        <v/>
      </c>
      <c r="T43" s="1" t="s">
        <v>9</v>
      </c>
    </row>
    <row r="44" spans="1:29" s="20" customFormat="1">
      <c r="A44" s="1"/>
      <c r="B44" s="50"/>
      <c r="C44" s="50" t="s">
        <v>82</v>
      </c>
      <c r="D44" s="50"/>
      <c r="E44" s="78"/>
      <c r="F44" s="13" t="s">
        <v>129</v>
      </c>
      <c r="G44" s="9"/>
      <c r="H44" s="9"/>
      <c r="I44" s="54"/>
      <c r="J44" s="1" t="s">
        <v>9</v>
      </c>
      <c r="K44" s="7">
        <v>104</v>
      </c>
      <c r="L44" s="95" t="str">
        <f t="shared" si="1"/>
        <v/>
      </c>
      <c r="M44" s="95" t="str">
        <f t="shared" si="2"/>
        <v/>
      </c>
      <c r="N44" s="95" t="str">
        <f t="shared" si="2"/>
        <v/>
      </c>
      <c r="O44" s="95" t="str">
        <f t="shared" si="2"/>
        <v/>
      </c>
      <c r="P44" s="95" t="str">
        <f t="shared" si="2"/>
        <v/>
      </c>
      <c r="Q44" s="95" t="str">
        <f t="shared" si="2"/>
        <v/>
      </c>
      <c r="R44" s="95" t="str">
        <f t="shared" si="2"/>
        <v/>
      </c>
      <c r="S44" s="95" t="str">
        <f t="shared" si="2"/>
        <v/>
      </c>
      <c r="T44" s="1" t="s">
        <v>9</v>
      </c>
      <c r="U44"/>
      <c r="V44"/>
      <c r="W44"/>
      <c r="X44"/>
      <c r="Y44"/>
      <c r="Z44"/>
      <c r="AA44"/>
      <c r="AB44"/>
      <c r="AC44"/>
    </row>
    <row r="45" spans="1:29" s="20" customFormat="1">
      <c r="A45" s="26"/>
      <c r="B45" s="31"/>
      <c r="C45" s="105" t="s">
        <v>81</v>
      </c>
      <c r="D45" s="105"/>
      <c r="E45" s="106" t="s">
        <v>80</v>
      </c>
      <c r="F45" s="42" t="s">
        <v>85</v>
      </c>
      <c r="G45" s="52"/>
      <c r="H45" s="52"/>
      <c r="I45" s="54"/>
      <c r="J45" s="26" t="s">
        <v>9</v>
      </c>
      <c r="K45" s="27">
        <v>104</v>
      </c>
      <c r="L45" s="98" t="str">
        <f t="shared" si="1"/>
        <v/>
      </c>
      <c r="M45" s="98" t="str">
        <f t="shared" si="2"/>
        <v/>
      </c>
      <c r="N45" s="98" t="str">
        <f t="shared" si="2"/>
        <v/>
      </c>
      <c r="O45" s="98" t="str">
        <f t="shared" si="2"/>
        <v/>
      </c>
      <c r="P45" s="98" t="str">
        <f t="shared" si="2"/>
        <v/>
      </c>
      <c r="Q45" s="98" t="str">
        <f t="shared" si="2"/>
        <v/>
      </c>
      <c r="R45" s="98" t="str">
        <f t="shared" si="2"/>
        <v/>
      </c>
      <c r="S45" s="98" t="str">
        <f t="shared" si="2"/>
        <v/>
      </c>
      <c r="T45" s="1" t="s">
        <v>9</v>
      </c>
    </row>
    <row r="46" spans="1:29">
      <c r="A46" s="29">
        <v>31</v>
      </c>
      <c r="B46" s="51">
        <v>7.1</v>
      </c>
      <c r="C46" s="104">
        <v>181.9</v>
      </c>
      <c r="D46" s="83"/>
      <c r="E46" s="84"/>
      <c r="F46" s="103" t="s">
        <v>126</v>
      </c>
      <c r="G46" s="53"/>
      <c r="H46" s="53"/>
      <c r="I46" s="55" t="s">
        <v>83</v>
      </c>
      <c r="J46" s="29">
        <v>2</v>
      </c>
      <c r="K46" s="30">
        <v>106</v>
      </c>
      <c r="L46" s="97" t="str">
        <f t="shared" si="1"/>
        <v/>
      </c>
      <c r="M46" s="97">
        <f t="shared" si="2"/>
        <v>7.1</v>
      </c>
      <c r="N46" s="97" t="str">
        <f t="shared" si="2"/>
        <v/>
      </c>
      <c r="O46" s="97" t="str">
        <f t="shared" si="2"/>
        <v/>
      </c>
      <c r="P46" s="97" t="str">
        <f t="shared" si="2"/>
        <v/>
      </c>
      <c r="Q46" s="97" t="str">
        <f t="shared" si="2"/>
        <v/>
      </c>
      <c r="R46" s="97" t="str">
        <f t="shared" si="2"/>
        <v/>
      </c>
      <c r="S46" s="97" t="str">
        <f t="shared" si="2"/>
        <v/>
      </c>
      <c r="T46" s="1" t="s">
        <v>9</v>
      </c>
      <c r="U46" s="20"/>
      <c r="V46" s="20"/>
      <c r="W46" s="20"/>
      <c r="X46" s="20"/>
      <c r="Y46" s="20"/>
      <c r="Z46" s="20"/>
      <c r="AA46" s="20"/>
      <c r="AB46" s="20"/>
      <c r="AC46" s="20"/>
    </row>
    <row r="47" spans="1:29">
      <c r="A47" s="88">
        <v>32</v>
      </c>
      <c r="B47" s="89">
        <v>6.8</v>
      </c>
      <c r="C47" s="89">
        <v>188.70000000000002</v>
      </c>
      <c r="D47" s="89">
        <f>C47-C41</f>
        <v>26.900000000000034</v>
      </c>
      <c r="E47" s="88"/>
      <c r="F47" s="90" t="s">
        <v>139</v>
      </c>
      <c r="G47" s="91"/>
      <c r="H47" s="91"/>
      <c r="I47" s="92" t="s">
        <v>86</v>
      </c>
      <c r="J47" s="93">
        <v>2</v>
      </c>
      <c r="K47" s="94">
        <v>110</v>
      </c>
      <c r="L47" s="96" t="str">
        <f t="shared" si="1"/>
        <v/>
      </c>
      <c r="M47" s="96">
        <f t="shared" si="2"/>
        <v>6.8</v>
      </c>
      <c r="N47" s="96" t="str">
        <f t="shared" si="2"/>
        <v/>
      </c>
      <c r="O47" s="96" t="str">
        <f t="shared" si="2"/>
        <v/>
      </c>
      <c r="P47" s="96" t="str">
        <f t="shared" si="2"/>
        <v/>
      </c>
      <c r="Q47" s="96" t="str">
        <f t="shared" si="2"/>
        <v/>
      </c>
      <c r="R47" s="96" t="str">
        <f t="shared" si="2"/>
        <v/>
      </c>
      <c r="S47" s="96" t="str">
        <f t="shared" si="2"/>
        <v/>
      </c>
      <c r="T47" s="1" t="s">
        <v>9</v>
      </c>
    </row>
    <row r="48" spans="1:29">
      <c r="A48" s="1"/>
      <c r="B48" s="23"/>
      <c r="C48" s="23"/>
      <c r="D48" s="23"/>
      <c r="E48" s="12"/>
      <c r="F48" s="16" t="s">
        <v>49</v>
      </c>
      <c r="G48" s="14"/>
      <c r="H48" s="14"/>
      <c r="I48" s="15"/>
      <c r="J48" s="1" t="s">
        <v>9</v>
      </c>
      <c r="K48" s="7">
        <v>57</v>
      </c>
      <c r="L48" s="95" t="str">
        <f t="shared" si="1"/>
        <v/>
      </c>
      <c r="M48" s="95" t="str">
        <f t="shared" si="2"/>
        <v/>
      </c>
      <c r="N48" s="95" t="str">
        <f t="shared" si="2"/>
        <v/>
      </c>
      <c r="O48" s="95" t="str">
        <f t="shared" si="2"/>
        <v/>
      </c>
      <c r="P48" s="95" t="str">
        <f t="shared" si="2"/>
        <v/>
      </c>
      <c r="Q48" s="95" t="str">
        <f t="shared" si="2"/>
        <v/>
      </c>
      <c r="R48" s="95" t="str">
        <f t="shared" si="2"/>
        <v/>
      </c>
      <c r="S48" s="95" t="str">
        <f t="shared" si="2"/>
        <v/>
      </c>
      <c r="T48" s="1" t="s">
        <v>9</v>
      </c>
    </row>
    <row r="49" spans="1:29">
      <c r="A49" s="1">
        <v>33</v>
      </c>
      <c r="B49" s="23">
        <v>6.5</v>
      </c>
      <c r="C49" s="23">
        <v>195.20000000000002</v>
      </c>
      <c r="D49" s="23"/>
      <c r="E49" s="12"/>
      <c r="F49" s="16" t="s">
        <v>21</v>
      </c>
      <c r="G49" s="14"/>
      <c r="H49" s="14"/>
      <c r="I49" s="15" t="s">
        <v>87</v>
      </c>
      <c r="J49" s="1">
        <v>3</v>
      </c>
      <c r="K49" s="7">
        <v>118</v>
      </c>
      <c r="L49" s="95" t="str">
        <f t="shared" si="1"/>
        <v/>
      </c>
      <c r="M49" s="95" t="str">
        <f t="shared" si="2"/>
        <v/>
      </c>
      <c r="N49" s="95">
        <f t="shared" si="2"/>
        <v>6.5</v>
      </c>
      <c r="O49" s="95" t="str">
        <f t="shared" si="2"/>
        <v/>
      </c>
      <c r="P49" s="95" t="str">
        <f t="shared" si="2"/>
        <v/>
      </c>
      <c r="Q49" s="95" t="str">
        <f t="shared" si="2"/>
        <v/>
      </c>
      <c r="R49" s="95" t="str">
        <f t="shared" si="2"/>
        <v/>
      </c>
      <c r="S49" s="95" t="str">
        <f t="shared" si="2"/>
        <v/>
      </c>
      <c r="T49" s="1" t="s">
        <v>9</v>
      </c>
    </row>
    <row r="50" spans="1:29">
      <c r="A50" s="1">
        <v>34</v>
      </c>
      <c r="B50" s="23">
        <v>6.1</v>
      </c>
      <c r="C50" s="23">
        <v>201.3</v>
      </c>
      <c r="D50" s="23"/>
      <c r="E50" s="1"/>
      <c r="F50" s="13" t="s">
        <v>22</v>
      </c>
      <c r="G50" s="14"/>
      <c r="H50" s="14"/>
      <c r="I50" s="15" t="s">
        <v>88</v>
      </c>
      <c r="J50" s="1">
        <v>3</v>
      </c>
      <c r="K50" s="7">
        <v>120</v>
      </c>
      <c r="L50" s="95" t="str">
        <f t="shared" si="1"/>
        <v/>
      </c>
      <c r="M50" s="95" t="str">
        <f t="shared" si="2"/>
        <v/>
      </c>
      <c r="N50" s="95">
        <f t="shared" si="2"/>
        <v>6.1</v>
      </c>
      <c r="O50" s="95" t="str">
        <f t="shared" si="2"/>
        <v/>
      </c>
      <c r="P50" s="95" t="str">
        <f t="shared" si="2"/>
        <v/>
      </c>
      <c r="Q50" s="95" t="str">
        <f t="shared" si="2"/>
        <v/>
      </c>
      <c r="R50" s="95" t="str">
        <f t="shared" si="2"/>
        <v/>
      </c>
      <c r="S50" s="95" t="str">
        <f t="shared" si="2"/>
        <v/>
      </c>
      <c r="T50" s="1" t="s">
        <v>9</v>
      </c>
    </row>
    <row r="51" spans="1:29">
      <c r="A51" s="1">
        <v>35</v>
      </c>
      <c r="B51" s="23">
        <v>5.9</v>
      </c>
      <c r="C51" s="23">
        <v>207.20000000000002</v>
      </c>
      <c r="D51" s="23"/>
      <c r="E51" s="1"/>
      <c r="F51" s="8" t="s">
        <v>50</v>
      </c>
      <c r="G51" s="14"/>
      <c r="H51" s="14"/>
      <c r="I51" s="10" t="s">
        <v>88</v>
      </c>
      <c r="J51" s="1">
        <v>3</v>
      </c>
      <c r="K51" s="7">
        <v>123</v>
      </c>
      <c r="L51" s="95" t="str">
        <f t="shared" si="1"/>
        <v/>
      </c>
      <c r="M51" s="95" t="str">
        <f t="shared" si="2"/>
        <v/>
      </c>
      <c r="N51" s="95">
        <f t="shared" si="2"/>
        <v>5.9</v>
      </c>
      <c r="O51" s="95" t="str">
        <f t="shared" si="2"/>
        <v/>
      </c>
      <c r="P51" s="95" t="str">
        <f t="shared" si="2"/>
        <v/>
      </c>
      <c r="Q51" s="95" t="str">
        <f t="shared" si="2"/>
        <v/>
      </c>
      <c r="R51" s="95" t="str">
        <f t="shared" si="2"/>
        <v/>
      </c>
      <c r="S51" s="95" t="str">
        <f t="shared" si="2"/>
        <v/>
      </c>
      <c r="T51" s="1" t="s">
        <v>9</v>
      </c>
    </row>
    <row r="52" spans="1:29" s="20" customFormat="1">
      <c r="A52" s="88">
        <v>36</v>
      </c>
      <c r="B52" s="89">
        <v>4.8</v>
      </c>
      <c r="C52" s="89">
        <v>212</v>
      </c>
      <c r="D52" s="89">
        <f>C52-C47</f>
        <v>23.299999999999983</v>
      </c>
      <c r="E52" s="88"/>
      <c r="F52" s="90" t="s">
        <v>140</v>
      </c>
      <c r="G52" s="91"/>
      <c r="H52" s="91"/>
      <c r="I52" s="92" t="s">
        <v>89</v>
      </c>
      <c r="J52" s="93">
        <v>3</v>
      </c>
      <c r="K52" s="94"/>
      <c r="L52" s="96" t="str">
        <f t="shared" si="1"/>
        <v/>
      </c>
      <c r="M52" s="96" t="str">
        <f t="shared" si="2"/>
        <v/>
      </c>
      <c r="N52" s="96">
        <f t="shared" si="2"/>
        <v>4.8</v>
      </c>
      <c r="O52" s="96" t="str">
        <f t="shared" si="2"/>
        <v/>
      </c>
      <c r="P52" s="96" t="str">
        <f t="shared" si="2"/>
        <v/>
      </c>
      <c r="Q52" s="96" t="str">
        <f t="shared" si="2"/>
        <v/>
      </c>
      <c r="R52" s="96" t="str">
        <f t="shared" si="2"/>
        <v/>
      </c>
      <c r="S52" s="96" t="str">
        <f t="shared" si="2"/>
        <v/>
      </c>
      <c r="T52" s="1" t="s">
        <v>9</v>
      </c>
      <c r="U52"/>
      <c r="V52"/>
      <c r="W52"/>
      <c r="X52"/>
      <c r="Y52"/>
      <c r="Z52"/>
      <c r="AA52"/>
      <c r="AB52"/>
      <c r="AC52"/>
    </row>
    <row r="53" spans="1:29" s="20" customFormat="1" hidden="1">
      <c r="A53" s="26"/>
      <c r="B53" s="31"/>
      <c r="C53" s="101"/>
      <c r="D53" s="57"/>
      <c r="E53" s="58"/>
      <c r="F53" s="42"/>
      <c r="G53" s="43"/>
      <c r="H53" s="43"/>
      <c r="I53" s="44"/>
      <c r="J53" s="26"/>
      <c r="K53" s="27"/>
      <c r="L53" s="98" t="str">
        <f t="shared" si="1"/>
        <v/>
      </c>
      <c r="M53" s="98" t="str">
        <f t="shared" si="2"/>
        <v/>
      </c>
      <c r="N53" s="98" t="str">
        <f t="shared" si="2"/>
        <v/>
      </c>
      <c r="O53" s="98" t="str">
        <f t="shared" si="2"/>
        <v/>
      </c>
      <c r="P53" s="98" t="str">
        <f t="shared" si="2"/>
        <v/>
      </c>
      <c r="Q53" s="98" t="str">
        <f t="shared" si="2"/>
        <v/>
      </c>
      <c r="R53" s="98" t="str">
        <f t="shared" si="2"/>
        <v/>
      </c>
      <c r="S53" s="98" t="str">
        <f t="shared" si="2"/>
        <v/>
      </c>
      <c r="T53" s="1" t="s">
        <v>9</v>
      </c>
    </row>
    <row r="54" spans="1:29">
      <c r="A54" s="1">
        <v>37</v>
      </c>
      <c r="B54" s="23">
        <v>6.3</v>
      </c>
      <c r="C54" s="62">
        <v>218.3</v>
      </c>
      <c r="D54" s="62"/>
      <c r="E54" s="61"/>
      <c r="F54" s="8" t="s">
        <v>141</v>
      </c>
      <c r="G54" s="14"/>
      <c r="H54" s="14"/>
      <c r="I54" s="15" t="s">
        <v>89</v>
      </c>
      <c r="J54" s="1">
        <v>4</v>
      </c>
      <c r="K54" s="7">
        <v>126</v>
      </c>
      <c r="L54" s="95" t="str">
        <f t="shared" si="1"/>
        <v/>
      </c>
      <c r="M54" s="95" t="str">
        <f t="shared" si="2"/>
        <v/>
      </c>
      <c r="N54" s="95" t="str">
        <f t="shared" si="2"/>
        <v/>
      </c>
      <c r="O54" s="95">
        <f t="shared" si="2"/>
        <v>6.3</v>
      </c>
      <c r="P54" s="95" t="str">
        <f t="shared" si="2"/>
        <v/>
      </c>
      <c r="Q54" s="95" t="str">
        <f t="shared" si="2"/>
        <v/>
      </c>
      <c r="R54" s="95" t="str">
        <f t="shared" si="2"/>
        <v/>
      </c>
      <c r="S54" s="95" t="str">
        <f t="shared" si="2"/>
        <v/>
      </c>
      <c r="T54" s="1" t="s">
        <v>9</v>
      </c>
    </row>
    <row r="55" spans="1:29">
      <c r="A55" s="1">
        <v>38</v>
      </c>
      <c r="B55" s="23">
        <v>4.8</v>
      </c>
      <c r="C55" s="62">
        <v>223.1</v>
      </c>
      <c r="D55" s="62"/>
      <c r="E55" s="61"/>
      <c r="F55" s="8" t="s">
        <v>146</v>
      </c>
      <c r="G55" s="9"/>
      <c r="H55" s="9"/>
      <c r="I55" s="15" t="s">
        <v>89</v>
      </c>
      <c r="J55" s="1">
        <v>4</v>
      </c>
      <c r="K55" s="7">
        <v>132</v>
      </c>
      <c r="L55" s="95" t="str">
        <f t="shared" ref="L55:S67" si="3">IF($J55=L$1,$B55,"")</f>
        <v/>
      </c>
      <c r="M55" s="95" t="str">
        <f t="shared" si="3"/>
        <v/>
      </c>
      <c r="N55" s="95" t="str">
        <f t="shared" si="3"/>
        <v/>
      </c>
      <c r="O55" s="95">
        <f t="shared" si="3"/>
        <v>4.8</v>
      </c>
      <c r="P55" s="95" t="str">
        <f t="shared" si="3"/>
        <v/>
      </c>
      <c r="Q55" s="95" t="str">
        <f t="shared" si="3"/>
        <v/>
      </c>
      <c r="R55" s="95" t="str">
        <f t="shared" si="3"/>
        <v/>
      </c>
      <c r="S55" s="95" t="str">
        <f t="shared" si="3"/>
        <v/>
      </c>
      <c r="T55" s="1" t="s">
        <v>9</v>
      </c>
    </row>
    <row r="56" spans="1:29">
      <c r="A56" s="1">
        <v>39</v>
      </c>
      <c r="B56" s="23">
        <v>5.3</v>
      </c>
      <c r="C56" s="62">
        <v>228.4</v>
      </c>
      <c r="D56" s="62"/>
      <c r="E56" s="61"/>
      <c r="F56" s="8" t="s">
        <v>52</v>
      </c>
      <c r="G56" s="9"/>
      <c r="H56" s="9"/>
      <c r="I56" s="10" t="s">
        <v>90</v>
      </c>
      <c r="J56" s="1">
        <v>4</v>
      </c>
      <c r="K56" s="7">
        <v>135</v>
      </c>
      <c r="L56" s="95" t="str">
        <f t="shared" si="3"/>
        <v/>
      </c>
      <c r="M56" s="95" t="str">
        <f t="shared" si="3"/>
        <v/>
      </c>
      <c r="N56" s="95" t="str">
        <f t="shared" si="3"/>
        <v/>
      </c>
      <c r="O56" s="95">
        <f t="shared" si="3"/>
        <v>5.3</v>
      </c>
      <c r="P56" s="95" t="str">
        <f t="shared" si="3"/>
        <v/>
      </c>
      <c r="Q56" s="95" t="str">
        <f t="shared" si="3"/>
        <v/>
      </c>
      <c r="R56" s="95" t="str">
        <f t="shared" si="3"/>
        <v/>
      </c>
      <c r="S56" s="95" t="str">
        <f t="shared" si="3"/>
        <v/>
      </c>
      <c r="T56" s="1" t="s">
        <v>9</v>
      </c>
    </row>
    <row r="57" spans="1:29">
      <c r="A57" s="88">
        <v>40</v>
      </c>
      <c r="B57" s="89">
        <v>4.5</v>
      </c>
      <c r="C57" s="89">
        <v>232.9</v>
      </c>
      <c r="D57" s="89">
        <f>C57-C52</f>
        <v>20.900000000000006</v>
      </c>
      <c r="E57" s="88"/>
      <c r="F57" s="90" t="s">
        <v>23</v>
      </c>
      <c r="G57" s="91"/>
      <c r="H57" s="91"/>
      <c r="I57" s="92" t="s">
        <v>90</v>
      </c>
      <c r="J57" s="93">
        <v>4</v>
      </c>
      <c r="K57" s="94">
        <v>139</v>
      </c>
      <c r="L57" s="96" t="str">
        <f t="shared" si="3"/>
        <v/>
      </c>
      <c r="M57" s="96" t="str">
        <f t="shared" si="3"/>
        <v/>
      </c>
      <c r="N57" s="96" t="str">
        <f t="shared" si="3"/>
        <v/>
      </c>
      <c r="O57" s="96">
        <f t="shared" si="3"/>
        <v>4.5</v>
      </c>
      <c r="P57" s="96" t="str">
        <f t="shared" si="3"/>
        <v/>
      </c>
      <c r="Q57" s="96" t="str">
        <f t="shared" si="3"/>
        <v/>
      </c>
      <c r="R57" s="96" t="str">
        <f t="shared" si="3"/>
        <v/>
      </c>
      <c r="S57" s="96" t="str">
        <f t="shared" si="3"/>
        <v/>
      </c>
      <c r="T57" s="1" t="s">
        <v>9</v>
      </c>
    </row>
    <row r="58" spans="1:29">
      <c r="A58" s="1">
        <v>41</v>
      </c>
      <c r="B58" s="23">
        <v>5.7</v>
      </c>
      <c r="C58" s="23">
        <v>238.6</v>
      </c>
      <c r="D58" s="23"/>
      <c r="E58" s="12"/>
      <c r="F58" s="16" t="s">
        <v>24</v>
      </c>
      <c r="G58" s="9"/>
      <c r="H58" s="9"/>
      <c r="I58" s="10" t="s">
        <v>93</v>
      </c>
      <c r="J58" s="1">
        <v>5</v>
      </c>
      <c r="K58" s="7">
        <v>141</v>
      </c>
      <c r="L58" s="95" t="str">
        <f t="shared" si="3"/>
        <v/>
      </c>
      <c r="M58" s="95" t="str">
        <f t="shared" si="3"/>
        <v/>
      </c>
      <c r="N58" s="95" t="str">
        <f t="shared" si="3"/>
        <v/>
      </c>
      <c r="O58" s="95" t="str">
        <f t="shared" si="3"/>
        <v/>
      </c>
      <c r="P58" s="95">
        <f t="shared" si="3"/>
        <v>5.7</v>
      </c>
      <c r="Q58" s="95" t="str">
        <f t="shared" si="3"/>
        <v/>
      </c>
      <c r="R58" s="95" t="str">
        <f t="shared" si="3"/>
        <v/>
      </c>
      <c r="S58" s="95" t="str">
        <f t="shared" si="3"/>
        <v/>
      </c>
      <c r="T58" s="1" t="s">
        <v>9</v>
      </c>
    </row>
    <row r="59" spans="1:29">
      <c r="A59" s="1">
        <v>42</v>
      </c>
      <c r="B59" s="23">
        <v>5</v>
      </c>
      <c r="C59" s="23">
        <v>243.6</v>
      </c>
      <c r="D59" s="23"/>
      <c r="E59" s="1"/>
      <c r="F59" s="16" t="s">
        <v>53</v>
      </c>
      <c r="G59" s="9"/>
      <c r="H59" s="9"/>
      <c r="I59" s="10" t="s">
        <v>93</v>
      </c>
      <c r="J59" s="1">
        <v>5</v>
      </c>
      <c r="K59" s="7">
        <v>142</v>
      </c>
      <c r="L59" s="95" t="str">
        <f t="shared" si="3"/>
        <v/>
      </c>
      <c r="M59" s="95" t="str">
        <f t="shared" si="3"/>
        <v/>
      </c>
      <c r="N59" s="95" t="str">
        <f t="shared" si="3"/>
        <v/>
      </c>
      <c r="O59" s="95" t="str">
        <f t="shared" si="3"/>
        <v/>
      </c>
      <c r="P59" s="95">
        <f t="shared" si="3"/>
        <v>5</v>
      </c>
      <c r="Q59" s="95" t="str">
        <f t="shared" si="3"/>
        <v/>
      </c>
      <c r="R59" s="95" t="str">
        <f t="shared" si="3"/>
        <v/>
      </c>
      <c r="S59" s="95" t="str">
        <f t="shared" si="3"/>
        <v/>
      </c>
      <c r="T59" s="1" t="s">
        <v>9</v>
      </c>
    </row>
    <row r="60" spans="1:29">
      <c r="A60" s="1">
        <v>43</v>
      </c>
      <c r="B60" s="23">
        <v>7.6</v>
      </c>
      <c r="C60" s="23">
        <v>251.2</v>
      </c>
      <c r="D60" s="23"/>
      <c r="E60" s="1"/>
      <c r="F60" s="16" t="s">
        <v>25</v>
      </c>
      <c r="G60" s="9"/>
      <c r="H60" s="9"/>
      <c r="I60" s="10" t="s">
        <v>93</v>
      </c>
      <c r="J60" s="1">
        <v>5</v>
      </c>
      <c r="K60" s="7">
        <v>145</v>
      </c>
      <c r="L60" s="95" t="str">
        <f t="shared" si="3"/>
        <v/>
      </c>
      <c r="M60" s="95" t="str">
        <f t="shared" si="3"/>
        <v/>
      </c>
      <c r="N60" s="95" t="str">
        <f t="shared" si="3"/>
        <v/>
      </c>
      <c r="O60" s="95" t="str">
        <f t="shared" si="3"/>
        <v/>
      </c>
      <c r="P60" s="95">
        <f t="shared" si="3"/>
        <v>7.6</v>
      </c>
      <c r="Q60" s="95" t="str">
        <f t="shared" si="3"/>
        <v/>
      </c>
      <c r="R60" s="95" t="str">
        <f t="shared" si="3"/>
        <v/>
      </c>
      <c r="S60" s="95" t="str">
        <f t="shared" si="3"/>
        <v/>
      </c>
      <c r="T60" s="1" t="s">
        <v>9</v>
      </c>
    </row>
    <row r="61" spans="1:29">
      <c r="A61" s="88">
        <v>44</v>
      </c>
      <c r="B61" s="89">
        <v>5.7</v>
      </c>
      <c r="C61" s="89">
        <v>256.89999999999998</v>
      </c>
      <c r="D61" s="89">
        <f>C61-C57</f>
        <v>23.999999999999972</v>
      </c>
      <c r="E61" s="88"/>
      <c r="F61" s="90" t="s">
        <v>26</v>
      </c>
      <c r="G61" s="91"/>
      <c r="H61" s="91"/>
      <c r="I61" s="92" t="s">
        <v>94</v>
      </c>
      <c r="J61" s="93">
        <v>5</v>
      </c>
      <c r="K61" s="94">
        <v>149</v>
      </c>
      <c r="L61" s="96" t="str">
        <f t="shared" si="3"/>
        <v/>
      </c>
      <c r="M61" s="96" t="str">
        <f t="shared" si="3"/>
        <v/>
      </c>
      <c r="N61" s="96" t="str">
        <f t="shared" si="3"/>
        <v/>
      </c>
      <c r="O61" s="96" t="str">
        <f t="shared" si="3"/>
        <v/>
      </c>
      <c r="P61" s="96">
        <f t="shared" si="3"/>
        <v>5.7</v>
      </c>
      <c r="Q61" s="96" t="str">
        <f t="shared" si="3"/>
        <v/>
      </c>
      <c r="R61" s="96" t="str">
        <f t="shared" si="3"/>
        <v/>
      </c>
      <c r="S61" s="96" t="str">
        <f t="shared" si="3"/>
        <v/>
      </c>
      <c r="T61" s="1" t="s">
        <v>9</v>
      </c>
    </row>
    <row r="62" spans="1:29">
      <c r="A62" s="1">
        <v>45</v>
      </c>
      <c r="B62" s="23">
        <v>3.6</v>
      </c>
      <c r="C62" s="23">
        <v>260.5</v>
      </c>
      <c r="D62" s="23"/>
      <c r="E62" s="79" t="s">
        <v>10</v>
      </c>
      <c r="F62" s="13" t="s">
        <v>124</v>
      </c>
      <c r="G62" s="9"/>
      <c r="H62" s="9"/>
      <c r="I62" s="10" t="s">
        <v>94</v>
      </c>
      <c r="J62" s="1">
        <v>6</v>
      </c>
      <c r="K62" s="7">
        <v>150</v>
      </c>
      <c r="L62" s="95" t="str">
        <f t="shared" si="3"/>
        <v/>
      </c>
      <c r="M62" s="95" t="str">
        <f t="shared" si="3"/>
        <v/>
      </c>
      <c r="N62" s="95" t="str">
        <f t="shared" si="3"/>
        <v/>
      </c>
      <c r="O62" s="95" t="str">
        <f t="shared" si="3"/>
        <v/>
      </c>
      <c r="P62" s="95" t="str">
        <f t="shared" si="3"/>
        <v/>
      </c>
      <c r="Q62" s="95">
        <f t="shared" si="3"/>
        <v>3.6</v>
      </c>
      <c r="R62" s="95" t="str">
        <f t="shared" si="3"/>
        <v/>
      </c>
      <c r="S62" s="95" t="str">
        <f t="shared" si="3"/>
        <v/>
      </c>
      <c r="T62" s="1" t="s">
        <v>9</v>
      </c>
    </row>
    <row r="63" spans="1:29">
      <c r="A63" s="1">
        <v>46</v>
      </c>
      <c r="B63" s="23">
        <v>6.1</v>
      </c>
      <c r="C63" s="23">
        <v>266.60000000000002</v>
      </c>
      <c r="D63" s="23"/>
      <c r="E63" s="12"/>
      <c r="F63" s="16" t="s">
        <v>27</v>
      </c>
      <c r="G63" s="9"/>
      <c r="H63" s="9"/>
      <c r="I63" s="10" t="s">
        <v>91</v>
      </c>
      <c r="J63" s="1">
        <v>6</v>
      </c>
      <c r="K63" s="7">
        <v>153</v>
      </c>
      <c r="L63" s="95" t="str">
        <f t="shared" si="3"/>
        <v/>
      </c>
      <c r="M63" s="95" t="str">
        <f t="shared" si="3"/>
        <v/>
      </c>
      <c r="N63" s="95" t="str">
        <f t="shared" si="3"/>
        <v/>
      </c>
      <c r="O63" s="95" t="str">
        <f t="shared" si="3"/>
        <v/>
      </c>
      <c r="P63" s="95" t="str">
        <f t="shared" si="3"/>
        <v/>
      </c>
      <c r="Q63" s="95">
        <f t="shared" si="3"/>
        <v>6.1</v>
      </c>
      <c r="R63" s="95" t="str">
        <f t="shared" si="3"/>
        <v/>
      </c>
      <c r="S63" s="95" t="str">
        <f t="shared" si="3"/>
        <v/>
      </c>
      <c r="T63" s="1" t="s">
        <v>9</v>
      </c>
    </row>
    <row r="64" spans="1:29">
      <c r="A64" s="1">
        <v>47</v>
      </c>
      <c r="B64" s="23">
        <v>4.3</v>
      </c>
      <c r="C64" s="23">
        <v>270.90000000000003</v>
      </c>
      <c r="D64" s="23"/>
      <c r="E64" s="12"/>
      <c r="F64" s="16" t="s">
        <v>51</v>
      </c>
      <c r="G64" s="9"/>
      <c r="H64" s="9"/>
      <c r="I64" s="10" t="s">
        <v>92</v>
      </c>
      <c r="J64" s="1">
        <v>6</v>
      </c>
      <c r="K64" s="7">
        <v>155</v>
      </c>
      <c r="L64" s="95" t="str">
        <f t="shared" si="3"/>
        <v/>
      </c>
      <c r="M64" s="95" t="str">
        <f t="shared" si="3"/>
        <v/>
      </c>
      <c r="N64" s="95" t="str">
        <f t="shared" si="3"/>
        <v/>
      </c>
      <c r="O64" s="95" t="str">
        <f t="shared" si="3"/>
        <v/>
      </c>
      <c r="P64" s="95" t="str">
        <f t="shared" si="3"/>
        <v/>
      </c>
      <c r="Q64" s="95">
        <f t="shared" si="3"/>
        <v>4.3</v>
      </c>
      <c r="R64" s="95" t="str">
        <f t="shared" si="3"/>
        <v/>
      </c>
      <c r="S64" s="95" t="str">
        <f t="shared" si="3"/>
        <v/>
      </c>
      <c r="T64" s="1" t="s">
        <v>9</v>
      </c>
    </row>
    <row r="65" spans="1:20">
      <c r="A65" s="26"/>
      <c r="B65" s="31"/>
      <c r="C65" s="31"/>
      <c r="D65" s="31"/>
      <c r="E65" s="82" t="s">
        <v>116</v>
      </c>
      <c r="F65" s="86" t="s">
        <v>115</v>
      </c>
      <c r="G65" s="52"/>
      <c r="H65" s="52"/>
      <c r="I65" s="54"/>
      <c r="J65" s="26"/>
      <c r="K65" s="27"/>
      <c r="L65" s="98" t="str">
        <f t="shared" si="3"/>
        <v/>
      </c>
      <c r="M65" s="98" t="str">
        <f t="shared" si="3"/>
        <v/>
      </c>
      <c r="N65" s="98" t="str">
        <f t="shared" si="3"/>
        <v/>
      </c>
      <c r="O65" s="98" t="str">
        <f t="shared" si="3"/>
        <v/>
      </c>
      <c r="P65" s="98" t="str">
        <f t="shared" si="3"/>
        <v/>
      </c>
      <c r="Q65" s="98" t="str">
        <f t="shared" si="3"/>
        <v/>
      </c>
      <c r="R65" s="98" t="str">
        <f t="shared" si="3"/>
        <v/>
      </c>
      <c r="S65" s="98" t="str">
        <f t="shared" si="3"/>
        <v/>
      </c>
      <c r="T65" s="1"/>
    </row>
    <row r="66" spans="1:20">
      <c r="A66" s="26"/>
      <c r="B66" s="31"/>
      <c r="C66" s="31"/>
      <c r="D66" s="31"/>
      <c r="E66" s="82" t="s">
        <v>10</v>
      </c>
      <c r="F66" s="72" t="s">
        <v>117</v>
      </c>
      <c r="G66" s="52"/>
      <c r="H66" s="52"/>
      <c r="I66" s="54"/>
      <c r="J66" s="26"/>
      <c r="K66" s="27"/>
      <c r="L66" s="98" t="str">
        <f t="shared" si="3"/>
        <v/>
      </c>
      <c r="M66" s="98" t="str">
        <f t="shared" si="3"/>
        <v/>
      </c>
      <c r="N66" s="98" t="str">
        <f t="shared" si="3"/>
        <v/>
      </c>
      <c r="O66" s="98" t="str">
        <f t="shared" si="3"/>
        <v/>
      </c>
      <c r="P66" s="98" t="str">
        <f t="shared" si="3"/>
        <v/>
      </c>
      <c r="Q66" s="98" t="str">
        <f t="shared" si="3"/>
        <v/>
      </c>
      <c r="R66" s="98" t="str">
        <f t="shared" si="3"/>
        <v/>
      </c>
      <c r="S66" s="98" t="str">
        <f t="shared" si="3"/>
        <v/>
      </c>
      <c r="T66" s="1"/>
    </row>
    <row r="67" spans="1:20" s="20" customFormat="1">
      <c r="A67" s="88">
        <v>48</v>
      </c>
      <c r="B67" s="89">
        <v>5.4</v>
      </c>
      <c r="C67" s="89">
        <f>B67+C64</f>
        <v>276.3</v>
      </c>
      <c r="D67" s="89">
        <f>C67-C61</f>
        <v>19.400000000000034</v>
      </c>
      <c r="E67" s="88"/>
      <c r="F67" s="100" t="s">
        <v>118</v>
      </c>
      <c r="G67" s="91"/>
      <c r="H67" s="91"/>
      <c r="I67" s="92"/>
      <c r="J67" s="93">
        <v>6</v>
      </c>
      <c r="K67" s="94">
        <v>157</v>
      </c>
      <c r="L67" s="96" t="str">
        <f t="shared" si="3"/>
        <v/>
      </c>
      <c r="M67" s="96" t="str">
        <f t="shared" si="3"/>
        <v/>
      </c>
      <c r="N67" s="96" t="str">
        <f t="shared" si="3"/>
        <v/>
      </c>
      <c r="O67" s="96" t="str">
        <f t="shared" si="3"/>
        <v/>
      </c>
      <c r="P67" s="96" t="str">
        <f t="shared" si="3"/>
        <v/>
      </c>
      <c r="Q67" s="96">
        <f t="shared" si="3"/>
        <v>5.4</v>
      </c>
      <c r="R67" s="96" t="str">
        <f t="shared" si="3"/>
        <v/>
      </c>
      <c r="S67" s="96" t="str">
        <f t="shared" si="3"/>
        <v/>
      </c>
      <c r="T67" s="1" t="s">
        <v>9</v>
      </c>
    </row>
    <row r="68" spans="1:20">
      <c r="A68" s="1" t="s">
        <v>147</v>
      </c>
      <c r="B68" s="23">
        <v>0.9</v>
      </c>
      <c r="C68" s="23">
        <f>C67+B68</f>
        <v>277.2</v>
      </c>
      <c r="D68" s="23">
        <f>C68-C67</f>
        <v>0.89999999999997726</v>
      </c>
      <c r="E68" s="1"/>
      <c r="F68" s="16" t="s">
        <v>114</v>
      </c>
      <c r="G68" s="9"/>
      <c r="H68" s="9"/>
      <c r="I68" s="55" t="s">
        <v>92</v>
      </c>
      <c r="J68" s="2" t="s">
        <v>98</v>
      </c>
      <c r="K68" s="7">
        <v>159</v>
      </c>
      <c r="L68" s="23">
        <v>0.9</v>
      </c>
      <c r="M68" s="23">
        <v>0.9</v>
      </c>
      <c r="N68" s="23">
        <v>0.9</v>
      </c>
      <c r="O68" s="23">
        <v>0.9</v>
      </c>
      <c r="P68" s="23">
        <v>0.9</v>
      </c>
      <c r="Q68" s="23">
        <v>0.9</v>
      </c>
      <c r="R68" s="23"/>
      <c r="S68" s="23"/>
      <c r="T68" s="1" t="s">
        <v>9</v>
      </c>
    </row>
    <row r="69" spans="1:20" ht="7.5" customHeight="1">
      <c r="A69" s="1"/>
      <c r="B69" s="23"/>
      <c r="C69" s="23"/>
      <c r="D69" s="23"/>
      <c r="E69" s="1"/>
      <c r="F69" s="8"/>
      <c r="G69" s="9"/>
      <c r="H69" s="9"/>
      <c r="I69" s="10"/>
      <c r="J69" s="1"/>
      <c r="K69" s="7"/>
      <c r="L69" s="7"/>
      <c r="M69" s="7"/>
      <c r="N69" s="7"/>
      <c r="O69" s="7"/>
      <c r="P69" s="7"/>
      <c r="Q69" s="7"/>
      <c r="R69" s="7"/>
      <c r="S69" s="7"/>
      <c r="T69" s="1" t="s">
        <v>9</v>
      </c>
    </row>
    <row r="70" spans="1:20">
      <c r="A70" s="1"/>
      <c r="B70" s="23"/>
      <c r="C70" s="23"/>
      <c r="D70" s="23">
        <f>SUM(D4:D68)</f>
        <v>282.39999999999998</v>
      </c>
      <c r="E70" s="1"/>
      <c r="F70" s="8"/>
      <c r="G70" s="9"/>
      <c r="H70" s="9"/>
      <c r="I70" s="5" t="s">
        <v>106</v>
      </c>
      <c r="J70" s="1"/>
      <c r="K70" s="7">
        <f>AVERAGE(L70:S70)</f>
        <v>46.949999999999989</v>
      </c>
      <c r="L70" s="23">
        <f t="shared" ref="L70:Q70" si="4">SUM(L2:L68)</f>
        <v>46.900000000000006</v>
      </c>
      <c r="M70" s="23">
        <f t="shared" si="4"/>
        <v>46.699999999999996</v>
      </c>
      <c r="N70" s="23">
        <f t="shared" si="4"/>
        <v>48.3</v>
      </c>
      <c r="O70" s="23">
        <f t="shared" si="4"/>
        <v>45.999999999999993</v>
      </c>
      <c r="P70" s="23">
        <f t="shared" si="4"/>
        <v>47.7</v>
      </c>
      <c r="Q70" s="23">
        <f t="shared" si="4"/>
        <v>46.099999999999994</v>
      </c>
      <c r="R70" s="23"/>
      <c r="S70" s="23"/>
      <c r="T70" s="1" t="s">
        <v>9</v>
      </c>
    </row>
    <row r="71" spans="1:20">
      <c r="A71" s="1"/>
      <c r="B71" s="23"/>
      <c r="C71" s="23"/>
      <c r="D71" s="23"/>
      <c r="E71" s="1"/>
      <c r="F71" s="16"/>
      <c r="G71" s="9"/>
      <c r="H71" s="9"/>
      <c r="I71" s="17" t="s">
        <v>108</v>
      </c>
      <c r="J71" s="1"/>
      <c r="K71" s="7">
        <f>COUNT(L3:S67)</f>
        <v>49</v>
      </c>
      <c r="L71" s="23">
        <f>D9</f>
        <v>19.8</v>
      </c>
      <c r="M71" s="23">
        <f>D15</f>
        <v>24.099999999999998</v>
      </c>
      <c r="N71" s="23">
        <f>D19</f>
        <v>24.1</v>
      </c>
      <c r="O71" s="23">
        <f>D25</f>
        <v>24.199999999999989</v>
      </c>
      <c r="P71" s="23">
        <f>D31</f>
        <v>22.800000000000011</v>
      </c>
      <c r="Q71" s="23">
        <f>D36</f>
        <v>25.799999999999983</v>
      </c>
      <c r="R71" s="23"/>
      <c r="S71" s="23"/>
      <c r="T71" s="1" t="s">
        <v>9</v>
      </c>
    </row>
    <row r="72" spans="1:20">
      <c r="A72" s="1"/>
      <c r="B72" s="23"/>
      <c r="C72" s="23"/>
      <c r="D72" s="23"/>
      <c r="E72" s="1"/>
      <c r="F72" s="16"/>
      <c r="G72" s="9"/>
      <c r="H72" s="9"/>
      <c r="I72" s="17" t="s">
        <v>109</v>
      </c>
      <c r="J72" s="1"/>
      <c r="K72" s="7">
        <f>MIN(L3:S67)</f>
        <v>0</v>
      </c>
      <c r="L72" s="23">
        <f>D42</f>
        <v>26.199999999999989</v>
      </c>
      <c r="M72" s="23">
        <f>D47</f>
        <v>26.900000000000034</v>
      </c>
      <c r="N72" s="23">
        <f>D52</f>
        <v>23.299999999999983</v>
      </c>
      <c r="O72" s="23">
        <f>D57</f>
        <v>20.900000000000006</v>
      </c>
      <c r="P72" s="23">
        <f>D61</f>
        <v>23.999999999999972</v>
      </c>
      <c r="Q72" s="23">
        <f>D67</f>
        <v>19.400000000000034</v>
      </c>
      <c r="R72" s="23"/>
      <c r="S72" s="23"/>
      <c r="T72" s="1" t="s">
        <v>9</v>
      </c>
    </row>
    <row r="73" spans="1:20">
      <c r="A73" s="1"/>
      <c r="B73" s="23"/>
      <c r="C73" s="23"/>
      <c r="D73" s="23"/>
      <c r="E73" s="1"/>
      <c r="F73" s="16"/>
      <c r="G73" s="9"/>
      <c r="H73" s="9"/>
      <c r="I73" s="17"/>
      <c r="J73" s="1"/>
      <c r="K73" s="7">
        <f>MAX(L3:S67)</f>
        <v>7.8</v>
      </c>
      <c r="L73" s="23"/>
      <c r="M73" s="23"/>
      <c r="N73" s="23"/>
      <c r="O73" s="23"/>
      <c r="P73" s="23"/>
      <c r="Q73" s="23"/>
      <c r="R73" s="23"/>
      <c r="S73" s="23"/>
      <c r="T73" s="1" t="s">
        <v>9</v>
      </c>
    </row>
    <row r="74" spans="1:20" ht="7.5" customHeight="1">
      <c r="A74" s="1"/>
      <c r="B74" s="23"/>
      <c r="C74" s="23"/>
      <c r="D74" s="23"/>
      <c r="E74" s="1"/>
      <c r="F74" s="8"/>
      <c r="G74" s="9"/>
      <c r="H74" s="9"/>
      <c r="I74" s="10"/>
      <c r="J74" s="1"/>
      <c r="K74" s="7"/>
      <c r="L74" s="59"/>
      <c r="M74" s="59"/>
      <c r="N74" s="59"/>
      <c r="O74" s="59"/>
      <c r="P74" s="59"/>
      <c r="Q74" s="59"/>
      <c r="R74" s="59"/>
      <c r="S74" s="59"/>
      <c r="T74" s="1" t="s">
        <v>9</v>
      </c>
    </row>
    <row r="75" spans="1:20">
      <c r="A75" s="1"/>
      <c r="B75" s="23"/>
      <c r="C75" s="23"/>
      <c r="D75" s="23"/>
      <c r="E75" s="1"/>
      <c r="F75" s="8"/>
      <c r="G75" s="9"/>
      <c r="H75" s="9"/>
      <c r="I75" s="10"/>
      <c r="J75" s="1"/>
      <c r="K75" s="7"/>
      <c r="L75" s="59">
        <f t="shared" ref="L75" si="5">L70-$K70</f>
        <v>-4.9999999999982947E-2</v>
      </c>
      <c r="M75" s="59">
        <f t="shared" ref="M75:Q75" si="6">M70-$K70</f>
        <v>-0.24999999999999289</v>
      </c>
      <c r="N75" s="59">
        <f t="shared" si="6"/>
        <v>1.3500000000000085</v>
      </c>
      <c r="O75" s="59">
        <f t="shared" si="6"/>
        <v>-0.94999999999999574</v>
      </c>
      <c r="P75" s="59">
        <f t="shared" si="6"/>
        <v>0.75000000000001421</v>
      </c>
      <c r="Q75" s="59">
        <f t="shared" si="6"/>
        <v>-0.84999999999999432</v>
      </c>
      <c r="R75" s="59"/>
      <c r="S75" s="59"/>
      <c r="T75" s="1" t="s">
        <v>9</v>
      </c>
    </row>
    <row r="79" spans="1:20" hidden="1"/>
    <row r="80" spans="1:20" hidden="1">
      <c r="J80" s="1"/>
      <c r="K80" s="7" t="s">
        <v>28</v>
      </c>
      <c r="L80" s="21">
        <v>1</v>
      </c>
      <c r="M80" s="21">
        <v>2</v>
      </c>
      <c r="N80" s="21">
        <v>3</v>
      </c>
      <c r="O80" s="21">
        <v>4</v>
      </c>
      <c r="P80" s="21">
        <v>5</v>
      </c>
      <c r="Q80" s="21">
        <v>6</v>
      </c>
      <c r="R80" s="21">
        <v>7</v>
      </c>
      <c r="S80" s="21">
        <v>8</v>
      </c>
      <c r="T80"/>
    </row>
    <row r="81" spans="10:23" hidden="1">
      <c r="J81" s="1" t="s">
        <v>29</v>
      </c>
      <c r="K81" s="7"/>
      <c r="L81" s="7"/>
      <c r="M81" s="7"/>
      <c r="N81" s="7"/>
      <c r="O81" s="7"/>
      <c r="P81" s="7"/>
      <c r="Q81" s="7"/>
      <c r="R81" s="7"/>
      <c r="S81" s="7"/>
      <c r="T81"/>
    </row>
    <row r="82" spans="10:23" hidden="1">
      <c r="J82" s="22" t="s">
        <v>30</v>
      </c>
      <c r="K82" s="7"/>
      <c r="L82" s="23">
        <v>5.3</v>
      </c>
      <c r="M82" s="23">
        <v>4.9000000000000004</v>
      </c>
      <c r="N82" s="23">
        <v>5.3</v>
      </c>
      <c r="O82" s="23">
        <v>4.2</v>
      </c>
      <c r="P82" s="23">
        <v>5.5</v>
      </c>
      <c r="Q82" s="23">
        <v>5</v>
      </c>
      <c r="R82" s="23">
        <v>6.6</v>
      </c>
      <c r="S82" s="23">
        <v>7.1</v>
      </c>
      <c r="T82"/>
    </row>
    <row r="83" spans="10:23" hidden="1">
      <c r="J83" s="22" t="s">
        <v>31</v>
      </c>
      <c r="K83" s="7"/>
      <c r="L83" s="23">
        <v>6.5</v>
      </c>
      <c r="M83" s="23">
        <v>6.6</v>
      </c>
      <c r="N83" s="23">
        <v>6.4</v>
      </c>
      <c r="O83" s="23">
        <v>5.6</v>
      </c>
      <c r="P83" s="23">
        <v>7.7</v>
      </c>
      <c r="Q83" s="23">
        <v>3.5</v>
      </c>
      <c r="R83" s="23">
        <v>5.3</v>
      </c>
      <c r="S83" s="23">
        <v>6.7</v>
      </c>
      <c r="T83"/>
    </row>
    <row r="84" spans="10:23" hidden="1">
      <c r="J84" s="22" t="s">
        <v>32</v>
      </c>
      <c r="K84" s="7"/>
      <c r="L84" s="23">
        <v>6.1</v>
      </c>
      <c r="M84" s="23">
        <v>4.3</v>
      </c>
      <c r="N84" s="23">
        <v>4.7</v>
      </c>
      <c r="O84" s="23">
        <v>7.7</v>
      </c>
      <c r="P84" s="23">
        <v>5.6</v>
      </c>
      <c r="Q84" s="23">
        <v>6.8</v>
      </c>
      <c r="R84" s="23">
        <v>4.4000000000000004</v>
      </c>
      <c r="S84" s="23">
        <v>5.0999999999999996</v>
      </c>
      <c r="T84"/>
    </row>
    <row r="85" spans="10:23" hidden="1">
      <c r="J85" s="22" t="s">
        <v>33</v>
      </c>
      <c r="K85" s="7"/>
      <c r="L85" s="23">
        <v>3.9</v>
      </c>
      <c r="M85" s="23">
        <v>7.1</v>
      </c>
      <c r="N85" s="23">
        <v>4.5</v>
      </c>
      <c r="O85" s="23">
        <v>4</v>
      </c>
      <c r="P85" s="23">
        <v>5.4</v>
      </c>
      <c r="Q85" s="23">
        <v>5.2</v>
      </c>
      <c r="R85" s="23">
        <v>7.8</v>
      </c>
      <c r="S85" s="23">
        <v>7.2</v>
      </c>
      <c r="T85"/>
    </row>
    <row r="86" spans="10:23" hidden="1">
      <c r="J86" s="22" t="s">
        <v>34</v>
      </c>
      <c r="K86" s="7"/>
      <c r="L86" s="23">
        <v>6.8</v>
      </c>
      <c r="M86" s="23">
        <v>6.5</v>
      </c>
      <c r="N86" s="23">
        <v>6.1</v>
      </c>
      <c r="O86" s="23">
        <v>5.9</v>
      </c>
      <c r="P86" s="23">
        <v>7.2</v>
      </c>
      <c r="Q86" s="23">
        <v>7.2</v>
      </c>
      <c r="R86" s="23">
        <v>6.8</v>
      </c>
      <c r="S86" s="23">
        <v>4.5</v>
      </c>
      <c r="T86"/>
    </row>
    <row r="87" spans="10:23" hidden="1">
      <c r="J87" s="22" t="s">
        <v>35</v>
      </c>
      <c r="K87" s="7"/>
      <c r="L87" s="23">
        <v>5.7</v>
      </c>
      <c r="M87" s="23">
        <v>5</v>
      </c>
      <c r="N87" s="23">
        <v>7.6</v>
      </c>
      <c r="O87" s="23">
        <v>5.7</v>
      </c>
      <c r="P87" s="23">
        <v>3.6</v>
      </c>
      <c r="Q87" s="23">
        <v>6.1</v>
      </c>
      <c r="R87" s="23">
        <v>4.3</v>
      </c>
      <c r="S87" s="23">
        <v>3.6</v>
      </c>
      <c r="T87"/>
    </row>
    <row r="88" spans="10:23" hidden="1">
      <c r="J88" s="1"/>
      <c r="K88" s="7"/>
      <c r="L88" s="23" t="s">
        <v>9</v>
      </c>
      <c r="M88" s="23"/>
      <c r="N88" s="23" t="s">
        <v>9</v>
      </c>
      <c r="O88" s="23" t="s">
        <v>9</v>
      </c>
      <c r="P88" s="23" t="s">
        <v>9</v>
      </c>
      <c r="Q88" s="23" t="s">
        <v>9</v>
      </c>
      <c r="R88" s="23" t="s">
        <v>9</v>
      </c>
      <c r="S88" s="23" t="s">
        <v>9</v>
      </c>
      <c r="T88"/>
    </row>
    <row r="89" spans="10:23" hidden="1">
      <c r="J89" s="1"/>
      <c r="K89" s="23">
        <f>SUM(L89:AA89)</f>
        <v>274.59999999999997</v>
      </c>
      <c r="L89" s="23">
        <f>SUM(L82:L88)</f>
        <v>34.299999999999997</v>
      </c>
      <c r="M89" s="23">
        <f t="shared" ref="M89:S89" si="7">SUM(M82:M88)</f>
        <v>34.4</v>
      </c>
      <c r="N89" s="23">
        <f t="shared" si="7"/>
        <v>34.6</v>
      </c>
      <c r="O89" s="23">
        <f t="shared" si="7"/>
        <v>33.1</v>
      </c>
      <c r="P89" s="23">
        <f t="shared" si="7"/>
        <v>34.999999999999993</v>
      </c>
      <c r="Q89" s="23">
        <f t="shared" si="7"/>
        <v>33.799999999999997</v>
      </c>
      <c r="R89" s="23">
        <f t="shared" si="7"/>
        <v>35.199999999999996</v>
      </c>
      <c r="S89" s="23">
        <f t="shared" si="7"/>
        <v>34.199999999999996</v>
      </c>
      <c r="T89"/>
    </row>
    <row r="90" spans="10:23" hidden="1">
      <c r="J90" s="1"/>
      <c r="K90" s="24" t="s">
        <v>36</v>
      </c>
      <c r="L90" s="24" t="s">
        <v>36</v>
      </c>
      <c r="M90" s="24" t="s">
        <v>36</v>
      </c>
      <c r="N90" s="24" t="s">
        <v>36</v>
      </c>
      <c r="O90" s="24" t="s">
        <v>36</v>
      </c>
      <c r="P90" s="24" t="s">
        <v>36</v>
      </c>
      <c r="Q90" s="24" t="s">
        <v>36</v>
      </c>
      <c r="R90" s="24" t="s">
        <v>36</v>
      </c>
      <c r="S90" s="24" t="s">
        <v>36</v>
      </c>
      <c r="T90"/>
    </row>
    <row r="91" spans="10:23" hidden="1">
      <c r="L91" t="s">
        <v>9</v>
      </c>
      <c r="M91" t="s">
        <v>9</v>
      </c>
      <c r="N91" t="s">
        <v>9</v>
      </c>
      <c r="O91" t="s">
        <v>9</v>
      </c>
      <c r="P91" t="s">
        <v>9</v>
      </c>
      <c r="Q91" t="s">
        <v>9</v>
      </c>
      <c r="R91" t="s">
        <v>9</v>
      </c>
      <c r="S91" s="20" t="s">
        <v>9</v>
      </c>
    </row>
    <row r="92" spans="10:23" hidden="1">
      <c r="L92" t="s">
        <v>9</v>
      </c>
      <c r="M92" t="s">
        <v>9</v>
      </c>
      <c r="N92" t="s">
        <v>9</v>
      </c>
      <c r="O92" t="s">
        <v>9</v>
      </c>
      <c r="P92" t="s">
        <v>9</v>
      </c>
      <c r="Q92" t="s">
        <v>9</v>
      </c>
      <c r="R92" t="s">
        <v>9</v>
      </c>
      <c r="S92" s="20" t="s">
        <v>9</v>
      </c>
    </row>
    <row r="93" spans="10:23" hidden="1">
      <c r="J93" s="1"/>
      <c r="K93" s="7" t="s">
        <v>28</v>
      </c>
      <c r="L93" s="21">
        <v>1</v>
      </c>
      <c r="M93" s="21">
        <v>2</v>
      </c>
      <c r="N93" s="21">
        <v>3</v>
      </c>
      <c r="O93" s="21">
        <v>4</v>
      </c>
      <c r="P93" s="21">
        <v>5</v>
      </c>
      <c r="Q93" s="21">
        <v>6</v>
      </c>
      <c r="R93" s="21">
        <v>7</v>
      </c>
      <c r="S93" s="21">
        <v>8</v>
      </c>
      <c r="T93" s="21">
        <v>9</v>
      </c>
      <c r="U93" s="21">
        <v>10</v>
      </c>
      <c r="V93" s="21">
        <v>11</v>
      </c>
      <c r="W93" s="21">
        <v>12</v>
      </c>
    </row>
    <row r="94" spans="10:23" hidden="1">
      <c r="J94" s="1" t="s">
        <v>29</v>
      </c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10:23" hidden="1">
      <c r="J95" s="22" t="s">
        <v>30</v>
      </c>
      <c r="K95" s="7"/>
      <c r="L95" s="23">
        <v>5.3</v>
      </c>
      <c r="M95" s="23">
        <v>4.9000000000000004</v>
      </c>
      <c r="N95" s="23">
        <v>5.3</v>
      </c>
      <c r="O95" s="23">
        <v>4.2</v>
      </c>
      <c r="P95" s="23">
        <v>5.5</v>
      </c>
      <c r="Q95" s="23">
        <v>5</v>
      </c>
      <c r="R95" s="23">
        <v>6.6</v>
      </c>
      <c r="S95" s="23">
        <v>7.1</v>
      </c>
      <c r="T95" s="23">
        <v>6.5</v>
      </c>
      <c r="U95" s="23">
        <v>6.6</v>
      </c>
      <c r="V95" s="23">
        <v>6.4</v>
      </c>
      <c r="W95" s="23">
        <v>5.6</v>
      </c>
    </row>
    <row r="96" spans="10:23" hidden="1">
      <c r="J96" s="22" t="s">
        <v>31</v>
      </c>
      <c r="K96" s="7"/>
      <c r="L96" s="23">
        <v>7.7</v>
      </c>
      <c r="M96" s="23">
        <v>3.5</v>
      </c>
      <c r="N96" s="23">
        <v>5.3</v>
      </c>
      <c r="O96" s="23">
        <v>6.7</v>
      </c>
      <c r="P96" s="23">
        <v>6.1</v>
      </c>
      <c r="Q96" s="23">
        <v>4.3</v>
      </c>
      <c r="R96" s="23">
        <v>4.7</v>
      </c>
      <c r="S96" s="23">
        <v>7.7</v>
      </c>
      <c r="T96" s="23">
        <v>5.6</v>
      </c>
      <c r="U96" s="23">
        <v>6.8</v>
      </c>
      <c r="V96" s="23">
        <v>4.4000000000000004</v>
      </c>
      <c r="W96" s="23">
        <v>5.0999999999999996</v>
      </c>
    </row>
    <row r="97" spans="10:27" hidden="1">
      <c r="J97" s="22" t="s">
        <v>32</v>
      </c>
      <c r="K97" s="7"/>
      <c r="L97" s="23">
        <v>3.9</v>
      </c>
      <c r="M97" s="23">
        <v>7.1</v>
      </c>
      <c r="N97" s="23">
        <v>4.5</v>
      </c>
      <c r="O97" s="23">
        <v>4</v>
      </c>
      <c r="P97" s="23">
        <v>5.4</v>
      </c>
      <c r="Q97" s="23">
        <v>5.2</v>
      </c>
      <c r="R97" s="23">
        <v>7.8</v>
      </c>
      <c r="S97" s="23">
        <v>7.2</v>
      </c>
      <c r="T97" s="23">
        <v>6.8</v>
      </c>
      <c r="U97" s="23">
        <v>6.5</v>
      </c>
      <c r="V97" s="23">
        <v>6.1</v>
      </c>
      <c r="W97" s="23">
        <v>5.9</v>
      </c>
    </row>
    <row r="98" spans="10:27" hidden="1">
      <c r="J98" s="22" t="s">
        <v>33</v>
      </c>
      <c r="K98" s="7"/>
      <c r="L98" s="23">
        <v>7.2</v>
      </c>
      <c r="M98" s="23">
        <v>7.2</v>
      </c>
      <c r="N98" s="23">
        <v>6.8</v>
      </c>
      <c r="O98" s="23">
        <v>4.5</v>
      </c>
      <c r="P98" s="23">
        <v>5.7</v>
      </c>
      <c r="Q98" s="23">
        <v>5</v>
      </c>
      <c r="R98" s="23">
        <v>7.6</v>
      </c>
      <c r="S98" s="23">
        <v>5.7</v>
      </c>
      <c r="T98" s="23">
        <v>3.6</v>
      </c>
      <c r="U98" s="23">
        <v>6.1</v>
      </c>
      <c r="V98" s="23">
        <v>4.3</v>
      </c>
      <c r="W98" s="23">
        <v>3.6</v>
      </c>
    </row>
    <row r="99" spans="10:27" hidden="1">
      <c r="J99" s="25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 spans="10:27" hidden="1">
      <c r="J100" s="1"/>
      <c r="K100" s="23">
        <f>SUM(L100:AA100)</f>
        <v>274.59999999999997</v>
      </c>
      <c r="L100" s="23">
        <f>SUM(L95:L99)</f>
        <v>24.099999999999998</v>
      </c>
      <c r="M100" s="23">
        <f t="shared" ref="M100:W100" si="8">SUM(M95:M99)</f>
        <v>22.7</v>
      </c>
      <c r="N100" s="23">
        <f t="shared" si="8"/>
        <v>21.9</v>
      </c>
      <c r="O100" s="23">
        <f t="shared" si="8"/>
        <v>19.399999999999999</v>
      </c>
      <c r="P100" s="23">
        <f t="shared" si="8"/>
        <v>22.7</v>
      </c>
      <c r="Q100" s="23">
        <f t="shared" si="8"/>
        <v>19.5</v>
      </c>
      <c r="R100" s="23">
        <f t="shared" si="8"/>
        <v>26.700000000000003</v>
      </c>
      <c r="S100" s="23">
        <f t="shared" si="8"/>
        <v>27.7</v>
      </c>
      <c r="T100" s="23">
        <f t="shared" si="8"/>
        <v>22.5</v>
      </c>
      <c r="U100" s="23">
        <f t="shared" si="8"/>
        <v>26</v>
      </c>
      <c r="V100" s="23">
        <f t="shared" si="8"/>
        <v>21.2</v>
      </c>
      <c r="W100" s="23">
        <f t="shared" si="8"/>
        <v>20.200000000000003</v>
      </c>
    </row>
    <row r="101" spans="10:27" hidden="1">
      <c r="J101" s="1"/>
      <c r="K101" s="24" t="s">
        <v>36</v>
      </c>
      <c r="L101" s="24" t="s">
        <v>36</v>
      </c>
      <c r="M101" s="24" t="s">
        <v>36</v>
      </c>
      <c r="N101" s="24" t="s">
        <v>36</v>
      </c>
      <c r="O101" s="24" t="s">
        <v>36</v>
      </c>
      <c r="P101" s="24" t="s">
        <v>36</v>
      </c>
      <c r="Q101" s="24" t="s">
        <v>36</v>
      </c>
      <c r="R101" s="24" t="s">
        <v>36</v>
      </c>
      <c r="S101" s="24" t="s">
        <v>36</v>
      </c>
      <c r="T101" s="24" t="s">
        <v>36</v>
      </c>
      <c r="U101" s="24" t="s">
        <v>36</v>
      </c>
      <c r="V101" s="24" t="s">
        <v>36</v>
      </c>
      <c r="W101" s="24" t="s">
        <v>36</v>
      </c>
    </row>
    <row r="102" spans="10:27" hidden="1"/>
    <row r="103" spans="10:27" hidden="1">
      <c r="L103" t="s">
        <v>9</v>
      </c>
      <c r="M103" t="s">
        <v>9</v>
      </c>
      <c r="N103" t="s">
        <v>9</v>
      </c>
      <c r="O103" t="s">
        <v>9</v>
      </c>
      <c r="P103" t="s">
        <v>9</v>
      </c>
      <c r="Q103" t="s">
        <v>9</v>
      </c>
      <c r="R103" t="s">
        <v>9</v>
      </c>
      <c r="S103" s="20" t="s">
        <v>9</v>
      </c>
    </row>
    <row r="104" spans="10:27" hidden="1">
      <c r="L104" t="s">
        <v>9</v>
      </c>
      <c r="M104" t="s">
        <v>9</v>
      </c>
      <c r="N104" t="s">
        <v>9</v>
      </c>
      <c r="O104" t="s">
        <v>9</v>
      </c>
      <c r="P104" t="s">
        <v>9</v>
      </c>
      <c r="Q104" t="s">
        <v>9</v>
      </c>
      <c r="R104" t="s">
        <v>9</v>
      </c>
      <c r="S104" s="20" t="s">
        <v>9</v>
      </c>
    </row>
    <row r="105" spans="10:27" hidden="1">
      <c r="L105" t="s">
        <v>9</v>
      </c>
      <c r="M105" t="s">
        <v>9</v>
      </c>
      <c r="N105" t="s">
        <v>9</v>
      </c>
      <c r="O105" t="s">
        <v>9</v>
      </c>
      <c r="P105" t="s">
        <v>9</v>
      </c>
      <c r="Q105" t="s">
        <v>9</v>
      </c>
      <c r="R105" t="s">
        <v>9</v>
      </c>
      <c r="S105" s="20" t="s">
        <v>9</v>
      </c>
    </row>
    <row r="106" spans="10:27" hidden="1">
      <c r="J106" s="26"/>
      <c r="K106" s="27" t="s">
        <v>28</v>
      </c>
      <c r="L106" s="28">
        <v>1</v>
      </c>
      <c r="M106" s="28">
        <v>2</v>
      </c>
      <c r="N106" s="28">
        <v>3</v>
      </c>
      <c r="O106" s="28">
        <v>4</v>
      </c>
      <c r="P106" s="28">
        <v>5</v>
      </c>
      <c r="Q106" s="28">
        <v>6</v>
      </c>
      <c r="R106" s="28">
        <v>7</v>
      </c>
      <c r="S106" s="28">
        <v>8</v>
      </c>
      <c r="T106" s="28">
        <v>9</v>
      </c>
      <c r="U106" s="28">
        <v>10</v>
      </c>
      <c r="V106" s="28">
        <v>11</v>
      </c>
      <c r="W106" s="28">
        <v>12</v>
      </c>
      <c r="X106" s="28">
        <v>13</v>
      </c>
      <c r="Y106" s="28">
        <v>14</v>
      </c>
      <c r="Z106" s="28">
        <v>15</v>
      </c>
      <c r="AA106" s="28">
        <v>16</v>
      </c>
    </row>
    <row r="107" spans="10:27" hidden="1">
      <c r="J107" s="29" t="s">
        <v>29</v>
      </c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</row>
    <row r="108" spans="10:27" hidden="1">
      <c r="J108" s="26" t="s">
        <v>30</v>
      </c>
      <c r="K108" s="27"/>
      <c r="L108" s="28">
        <v>5.3</v>
      </c>
      <c r="M108" s="28">
        <v>4.9000000000000004</v>
      </c>
      <c r="N108" s="28">
        <v>5.3</v>
      </c>
      <c r="O108" s="28">
        <v>4.2</v>
      </c>
      <c r="P108" s="28">
        <v>5.5</v>
      </c>
      <c r="Q108" s="28">
        <v>5</v>
      </c>
      <c r="R108" s="28">
        <v>6.6</v>
      </c>
      <c r="S108" s="28">
        <v>7.1</v>
      </c>
      <c r="T108" s="28">
        <v>6.5</v>
      </c>
      <c r="U108" s="28">
        <v>6.6</v>
      </c>
      <c r="V108" s="28">
        <v>6.4</v>
      </c>
      <c r="W108" s="28">
        <v>5.6</v>
      </c>
      <c r="X108" s="28">
        <v>7.7</v>
      </c>
      <c r="Y108" s="28">
        <v>3.5</v>
      </c>
      <c r="Z108" s="28">
        <v>5.3</v>
      </c>
      <c r="AA108" s="28">
        <v>6.7</v>
      </c>
    </row>
    <row r="109" spans="10:27" hidden="1">
      <c r="J109" s="29"/>
      <c r="K109" s="30"/>
      <c r="L109" s="30" t="s">
        <v>9</v>
      </c>
      <c r="M109" s="30"/>
      <c r="N109" s="30" t="s">
        <v>9</v>
      </c>
      <c r="O109" s="30" t="s">
        <v>9</v>
      </c>
      <c r="P109" s="30" t="s">
        <v>9</v>
      </c>
      <c r="Q109" s="30" t="s">
        <v>9</v>
      </c>
      <c r="R109" s="30" t="s">
        <v>9</v>
      </c>
      <c r="S109" s="30" t="s">
        <v>9</v>
      </c>
      <c r="T109" s="30"/>
      <c r="U109" s="30"/>
      <c r="V109" s="30"/>
      <c r="W109" s="30"/>
      <c r="X109" s="30"/>
      <c r="Y109" s="30"/>
      <c r="Z109" s="30"/>
      <c r="AA109" s="30"/>
    </row>
    <row r="110" spans="10:27" hidden="1">
      <c r="J110" s="26" t="s">
        <v>31</v>
      </c>
      <c r="K110" s="27"/>
      <c r="L110" s="28">
        <v>6.1</v>
      </c>
      <c r="M110" s="28">
        <v>4.3</v>
      </c>
      <c r="N110" s="28">
        <v>4.7</v>
      </c>
      <c r="O110" s="28">
        <v>7.7</v>
      </c>
      <c r="P110" s="28">
        <v>5.6</v>
      </c>
      <c r="Q110" s="28">
        <v>6.8</v>
      </c>
      <c r="R110" s="28">
        <v>4.4000000000000004</v>
      </c>
      <c r="S110" s="28">
        <v>5.0999999999999996</v>
      </c>
      <c r="T110" s="28">
        <v>3.9</v>
      </c>
      <c r="U110" s="28">
        <v>7.1</v>
      </c>
      <c r="V110" s="28">
        <v>4.5</v>
      </c>
      <c r="W110" s="28">
        <v>4</v>
      </c>
      <c r="X110" s="28">
        <v>5.4</v>
      </c>
      <c r="Y110" s="28">
        <v>5.2</v>
      </c>
      <c r="Z110" s="28">
        <v>7.8</v>
      </c>
      <c r="AA110" s="28">
        <v>7.2</v>
      </c>
    </row>
    <row r="111" spans="10:27" hidden="1">
      <c r="J111" s="29"/>
      <c r="K111" s="30"/>
      <c r="L111" s="30" t="s">
        <v>9</v>
      </c>
      <c r="M111" s="30"/>
      <c r="N111" s="30" t="s">
        <v>9</v>
      </c>
      <c r="O111" s="30" t="s">
        <v>9</v>
      </c>
      <c r="P111" s="30" t="s">
        <v>9</v>
      </c>
      <c r="Q111" s="30" t="s">
        <v>9</v>
      </c>
      <c r="R111" s="30" t="s">
        <v>9</v>
      </c>
      <c r="S111" s="30" t="s">
        <v>9</v>
      </c>
      <c r="T111" s="30"/>
      <c r="U111" s="30"/>
      <c r="V111" s="30"/>
      <c r="W111" s="30"/>
      <c r="X111" s="30"/>
      <c r="Y111" s="30"/>
      <c r="Z111" s="30"/>
      <c r="AA111" s="30"/>
    </row>
    <row r="112" spans="10:27" hidden="1">
      <c r="J112" s="26" t="s">
        <v>32</v>
      </c>
      <c r="K112" s="27"/>
      <c r="L112" s="28">
        <v>6.8</v>
      </c>
      <c r="M112" s="28">
        <v>6.5</v>
      </c>
      <c r="N112" s="28">
        <v>6.1</v>
      </c>
      <c r="O112" s="28">
        <v>5.9</v>
      </c>
      <c r="P112" s="28">
        <v>7.2</v>
      </c>
      <c r="Q112" s="28">
        <v>7.2</v>
      </c>
      <c r="R112" s="28">
        <v>6.8</v>
      </c>
      <c r="S112" s="28">
        <v>4.5</v>
      </c>
      <c r="T112" s="28">
        <v>5.7</v>
      </c>
      <c r="U112" s="28">
        <v>5</v>
      </c>
      <c r="V112" s="28">
        <v>7.6</v>
      </c>
      <c r="W112" s="28">
        <v>5.7</v>
      </c>
      <c r="X112" s="28">
        <v>3.6</v>
      </c>
      <c r="Y112" s="28">
        <v>6.1</v>
      </c>
      <c r="Z112" s="28">
        <v>4.3</v>
      </c>
      <c r="AA112" s="28">
        <v>3.6</v>
      </c>
    </row>
    <row r="113" spans="6:27" hidden="1">
      <c r="J113" s="29"/>
      <c r="K113" s="30"/>
      <c r="L113" s="30" t="s">
        <v>9</v>
      </c>
      <c r="M113" s="30"/>
      <c r="N113" s="30" t="s">
        <v>9</v>
      </c>
      <c r="O113" s="30" t="s">
        <v>9</v>
      </c>
      <c r="P113" s="30" t="s">
        <v>9</v>
      </c>
      <c r="Q113" s="30" t="s">
        <v>9</v>
      </c>
      <c r="R113" s="30" t="s">
        <v>9</v>
      </c>
      <c r="S113" s="30" t="s">
        <v>9</v>
      </c>
      <c r="T113" s="30"/>
      <c r="U113" s="30"/>
      <c r="V113" s="30"/>
      <c r="W113" s="30"/>
      <c r="X113" s="30"/>
      <c r="Y113" s="30"/>
      <c r="Z113" s="30"/>
      <c r="AA113" s="30"/>
    </row>
    <row r="114" spans="6:27" ht="2" hidden="1" customHeight="1">
      <c r="J114" s="26"/>
      <c r="K114" s="27"/>
      <c r="L114" s="31" t="s">
        <v>9</v>
      </c>
      <c r="M114" s="31"/>
      <c r="N114" s="31" t="s">
        <v>9</v>
      </c>
      <c r="O114" s="31" t="s">
        <v>9</v>
      </c>
      <c r="P114" s="31" t="s">
        <v>9</v>
      </c>
      <c r="Q114" s="31" t="s">
        <v>9</v>
      </c>
      <c r="R114" s="31" t="s">
        <v>9</v>
      </c>
      <c r="S114" s="31" t="s">
        <v>9</v>
      </c>
      <c r="T114" s="27"/>
      <c r="U114" s="27"/>
      <c r="V114" s="27"/>
      <c r="W114" s="27"/>
      <c r="X114" s="27"/>
      <c r="Y114" s="27"/>
      <c r="Z114" s="27"/>
      <c r="AA114" s="27"/>
    </row>
    <row r="115" spans="6:27" hidden="1">
      <c r="J115" s="32"/>
      <c r="K115" s="33">
        <f>SUM(L115:AA115)</f>
        <v>274.59999999999997</v>
      </c>
      <c r="L115" s="33">
        <f>SUM(L108:L114)</f>
        <v>18.2</v>
      </c>
      <c r="M115" s="33">
        <f t="shared" ref="M115:AA115" si="9">SUM(M108:M114)</f>
        <v>15.7</v>
      </c>
      <c r="N115" s="33">
        <f t="shared" si="9"/>
        <v>16.100000000000001</v>
      </c>
      <c r="O115" s="33">
        <f t="shared" si="9"/>
        <v>17.8</v>
      </c>
      <c r="P115" s="33">
        <f t="shared" si="9"/>
        <v>18.3</v>
      </c>
      <c r="Q115" s="33">
        <f t="shared" si="9"/>
        <v>19</v>
      </c>
      <c r="R115" s="33">
        <f t="shared" si="9"/>
        <v>17.8</v>
      </c>
      <c r="S115" s="33">
        <f t="shared" si="9"/>
        <v>16.7</v>
      </c>
      <c r="T115" s="33">
        <f t="shared" si="9"/>
        <v>16.100000000000001</v>
      </c>
      <c r="U115" s="33">
        <f t="shared" si="9"/>
        <v>18.7</v>
      </c>
      <c r="V115" s="33">
        <f t="shared" si="9"/>
        <v>18.5</v>
      </c>
      <c r="W115" s="33">
        <f t="shared" si="9"/>
        <v>15.3</v>
      </c>
      <c r="X115" s="33">
        <f t="shared" si="9"/>
        <v>16.700000000000003</v>
      </c>
      <c r="Y115" s="33">
        <f t="shared" si="9"/>
        <v>14.799999999999999</v>
      </c>
      <c r="Z115" s="33">
        <f t="shared" si="9"/>
        <v>17.399999999999999</v>
      </c>
      <c r="AA115" s="33">
        <f t="shared" si="9"/>
        <v>17.5</v>
      </c>
    </row>
    <row r="116" spans="6:27" hidden="1">
      <c r="J116" s="29"/>
      <c r="K116" s="34" t="s">
        <v>36</v>
      </c>
      <c r="L116" s="34" t="s">
        <v>36</v>
      </c>
      <c r="M116" s="34" t="s">
        <v>36</v>
      </c>
      <c r="N116" s="34" t="s">
        <v>36</v>
      </c>
      <c r="O116" s="34" t="s">
        <v>36</v>
      </c>
      <c r="P116" s="34" t="s">
        <v>36</v>
      </c>
      <c r="Q116" s="34" t="s">
        <v>36</v>
      </c>
      <c r="R116" s="34" t="s">
        <v>36</v>
      </c>
      <c r="S116" s="34" t="s">
        <v>36</v>
      </c>
      <c r="T116" s="34" t="s">
        <v>36</v>
      </c>
      <c r="U116" s="34" t="s">
        <v>36</v>
      </c>
      <c r="V116" s="34" t="s">
        <v>36</v>
      </c>
      <c r="W116" s="34" t="s">
        <v>36</v>
      </c>
      <c r="X116" s="34" t="s">
        <v>36</v>
      </c>
      <c r="Y116" s="34" t="s">
        <v>36</v>
      </c>
      <c r="Z116" s="34" t="s">
        <v>36</v>
      </c>
      <c r="AA116" s="34" t="s">
        <v>36</v>
      </c>
    </row>
    <row r="117" spans="6:27" hidden="1"/>
    <row r="118" spans="6:27" hidden="1"/>
    <row r="119" spans="6:27" hidden="1">
      <c r="J119" s="1"/>
      <c r="K119" s="7" t="s">
        <v>37</v>
      </c>
      <c r="L119" s="21">
        <v>1</v>
      </c>
      <c r="M119" s="21">
        <v>2</v>
      </c>
      <c r="N119" s="21">
        <v>3</v>
      </c>
      <c r="O119" s="21">
        <v>4</v>
      </c>
      <c r="P119" s="7"/>
      <c r="Q119" s="7"/>
      <c r="R119" s="7"/>
    </row>
    <row r="120" spans="6:27" hidden="1">
      <c r="J120" s="1" t="s">
        <v>29</v>
      </c>
      <c r="K120" s="7"/>
      <c r="L120" s="7"/>
      <c r="M120" s="7"/>
      <c r="N120" s="7"/>
      <c r="O120" s="7"/>
      <c r="P120" s="7"/>
      <c r="Q120" s="7"/>
      <c r="R120" s="7"/>
    </row>
    <row r="121" spans="6:27" hidden="1">
      <c r="J121" s="22" t="s">
        <v>30</v>
      </c>
      <c r="K121" s="7"/>
      <c r="L121" s="23">
        <v>19.7</v>
      </c>
      <c r="M121" s="23"/>
      <c r="N121" s="23"/>
      <c r="O121" s="23"/>
      <c r="P121" s="7"/>
      <c r="Q121" s="7">
        <v>19.7</v>
      </c>
      <c r="R121" s="7">
        <v>19.7</v>
      </c>
    </row>
    <row r="122" spans="6:27" hidden="1">
      <c r="J122" s="22" t="s">
        <v>38</v>
      </c>
      <c r="K122" s="7"/>
      <c r="L122" s="23"/>
      <c r="M122" s="23">
        <v>24.2</v>
      </c>
      <c r="N122" s="23"/>
      <c r="O122" s="23"/>
      <c r="P122" s="7"/>
      <c r="Q122" s="7">
        <v>24.2</v>
      </c>
      <c r="R122" s="7">
        <f>R121+Q122</f>
        <v>43.9</v>
      </c>
    </row>
    <row r="123" spans="6:27" hidden="1">
      <c r="J123" s="22" t="s">
        <v>32</v>
      </c>
      <c r="K123" s="7"/>
      <c r="L123" s="23"/>
      <c r="M123" s="23"/>
      <c r="N123" s="23">
        <v>25.1</v>
      </c>
      <c r="O123" s="23"/>
      <c r="P123" s="7"/>
      <c r="Q123" s="7">
        <v>25.1</v>
      </c>
      <c r="R123" s="7">
        <f t="shared" ref="R123:R132" si="10">R122+Q123</f>
        <v>69</v>
      </c>
    </row>
    <row r="124" spans="6:27" hidden="1">
      <c r="F124" s="35"/>
      <c r="J124" s="22" t="s">
        <v>33</v>
      </c>
      <c r="K124" s="7"/>
      <c r="L124" s="23"/>
      <c r="M124" s="23"/>
      <c r="N124" s="23"/>
      <c r="O124" s="23">
        <v>23.2</v>
      </c>
      <c r="P124" s="7"/>
      <c r="Q124" s="7">
        <v>23.2</v>
      </c>
      <c r="R124" s="7">
        <f t="shared" si="10"/>
        <v>92.2</v>
      </c>
    </row>
    <row r="125" spans="6:27" hidden="1">
      <c r="J125" s="22" t="s">
        <v>34</v>
      </c>
      <c r="K125" s="7"/>
      <c r="L125" s="23">
        <v>22.8</v>
      </c>
      <c r="M125" s="23"/>
      <c r="N125" s="23"/>
      <c r="O125" s="23"/>
      <c r="P125" s="7"/>
      <c r="Q125" s="7">
        <v>22.8</v>
      </c>
      <c r="R125" s="7">
        <f t="shared" si="10"/>
        <v>115</v>
      </c>
    </row>
    <row r="126" spans="6:27" hidden="1">
      <c r="J126" s="22" t="s">
        <v>35</v>
      </c>
      <c r="K126" s="7"/>
      <c r="L126" s="23"/>
      <c r="M126" s="23">
        <v>21.9</v>
      </c>
      <c r="N126" s="23"/>
      <c r="O126" s="23"/>
      <c r="P126" s="7"/>
      <c r="Q126" s="7">
        <v>21.9</v>
      </c>
      <c r="R126" s="7">
        <f t="shared" si="10"/>
        <v>136.9</v>
      </c>
    </row>
    <row r="127" spans="6:27" hidden="1">
      <c r="J127" s="22" t="s">
        <v>39</v>
      </c>
      <c r="K127" s="7"/>
      <c r="L127" s="23"/>
      <c r="M127" s="23"/>
      <c r="N127" s="23">
        <v>19.5</v>
      </c>
      <c r="O127" s="23"/>
      <c r="P127" s="7"/>
      <c r="Q127" s="7">
        <v>19.5</v>
      </c>
      <c r="R127" s="7">
        <f t="shared" si="10"/>
        <v>156.4</v>
      </c>
    </row>
    <row r="128" spans="6:27" hidden="1">
      <c r="J128" s="22" t="s">
        <v>40</v>
      </c>
      <c r="K128" s="7"/>
      <c r="L128" s="23"/>
      <c r="M128" s="23"/>
      <c r="N128" s="23"/>
      <c r="O128" s="23">
        <v>25.6</v>
      </c>
      <c r="P128" s="7"/>
      <c r="Q128" s="7">
        <v>25.6</v>
      </c>
      <c r="R128" s="7">
        <f t="shared" si="10"/>
        <v>182</v>
      </c>
    </row>
    <row r="129" spans="10:18" hidden="1">
      <c r="J129" s="22" t="s">
        <v>41</v>
      </c>
      <c r="K129" s="7"/>
      <c r="L129" s="23">
        <v>25.3</v>
      </c>
      <c r="M129" s="23"/>
      <c r="N129" s="23"/>
      <c r="O129" s="23"/>
      <c r="P129" s="7"/>
      <c r="Q129" s="7">
        <v>25.3</v>
      </c>
      <c r="R129" s="7">
        <f t="shared" si="10"/>
        <v>207.3</v>
      </c>
    </row>
    <row r="130" spans="10:18" hidden="1">
      <c r="J130" s="22" t="s">
        <v>42</v>
      </c>
      <c r="K130" s="7"/>
      <c r="L130" s="23"/>
      <c r="M130" s="23">
        <v>25.7</v>
      </c>
      <c r="N130" s="23"/>
      <c r="O130" s="23"/>
      <c r="P130" s="7"/>
      <c r="Q130" s="7">
        <v>25.7</v>
      </c>
      <c r="R130" s="7">
        <f t="shared" si="10"/>
        <v>233</v>
      </c>
    </row>
    <row r="131" spans="10:18" hidden="1">
      <c r="J131" s="22" t="s">
        <v>43</v>
      </c>
      <c r="K131" s="7"/>
      <c r="L131" s="23"/>
      <c r="M131" s="23"/>
      <c r="N131" s="23">
        <v>24</v>
      </c>
      <c r="O131" s="23"/>
      <c r="P131" s="7"/>
      <c r="Q131" s="7">
        <v>24</v>
      </c>
      <c r="R131" s="7">
        <f t="shared" si="10"/>
        <v>257</v>
      </c>
    </row>
    <row r="132" spans="10:18" hidden="1">
      <c r="J132" s="22" t="s">
        <v>44</v>
      </c>
      <c r="K132" s="7"/>
      <c r="L132" s="23"/>
      <c r="M132" s="23"/>
      <c r="N132" s="23"/>
      <c r="O132" s="23">
        <v>20.2</v>
      </c>
      <c r="P132" s="7"/>
      <c r="Q132" s="7">
        <v>20.2</v>
      </c>
      <c r="R132" s="7">
        <f t="shared" si="10"/>
        <v>277.2</v>
      </c>
    </row>
    <row r="133" spans="10:18" hidden="1">
      <c r="J133" s="1"/>
      <c r="K133" s="7"/>
      <c r="L133" s="23"/>
      <c r="M133" s="23"/>
      <c r="N133" s="23"/>
      <c r="O133" s="23"/>
      <c r="P133" s="7"/>
      <c r="Q133" s="7"/>
      <c r="R133" s="7"/>
    </row>
    <row r="134" spans="10:18" hidden="1">
      <c r="J134" s="1"/>
      <c r="K134" s="7"/>
      <c r="L134" s="23">
        <f t="shared" ref="L134:N134" si="11">SUM(L121:L133)</f>
        <v>67.8</v>
      </c>
      <c r="M134" s="23">
        <f t="shared" si="11"/>
        <v>71.8</v>
      </c>
      <c r="N134" s="23">
        <f t="shared" si="11"/>
        <v>68.599999999999994</v>
      </c>
      <c r="O134" s="23">
        <f>SUM(O121:O133)</f>
        <v>69</v>
      </c>
      <c r="P134" s="7"/>
      <c r="Q134" s="7">
        <f>SUM(Q121:Q133)</f>
        <v>277.2</v>
      </c>
      <c r="R134" s="7"/>
    </row>
    <row r="135" spans="10:18" hidden="1"/>
    <row r="146" spans="10:23" hidden="1"/>
    <row r="147" spans="10:23" hidden="1">
      <c r="K147" t="s">
        <v>28</v>
      </c>
      <c r="L147" s="36">
        <v>1</v>
      </c>
      <c r="M147" s="36">
        <v>2</v>
      </c>
      <c r="N147" s="36">
        <v>3</v>
      </c>
      <c r="O147" s="36">
        <v>4</v>
      </c>
      <c r="P147" s="36">
        <v>5</v>
      </c>
      <c r="Q147" s="36">
        <v>6</v>
      </c>
      <c r="R147" s="36">
        <v>7</v>
      </c>
      <c r="S147" s="37">
        <v>8</v>
      </c>
    </row>
    <row r="148" spans="10:23" hidden="1">
      <c r="J148" s="18" t="s">
        <v>29</v>
      </c>
    </row>
    <row r="149" spans="10:23" hidden="1">
      <c r="J149" s="38">
        <v>1</v>
      </c>
      <c r="L149" s="39">
        <v>5.3</v>
      </c>
      <c r="M149" s="39">
        <v>4.9000000000000004</v>
      </c>
      <c r="N149" s="39">
        <v>5.3</v>
      </c>
      <c r="O149" s="39">
        <v>4.2</v>
      </c>
      <c r="P149" s="39"/>
      <c r="Q149" s="39"/>
      <c r="R149" s="39"/>
      <c r="S149" s="40"/>
      <c r="U149" s="39">
        <f>SUM(L149:S149   )</f>
        <v>19.7</v>
      </c>
      <c r="V149" s="39">
        <f>U153</f>
        <v>22.799999999999997</v>
      </c>
      <c r="W149" s="39">
        <f>U157</f>
        <v>25.299999999999997</v>
      </c>
    </row>
    <row r="150" spans="10:23" hidden="1">
      <c r="J150" s="38"/>
      <c r="L150" s="39">
        <v>5.5</v>
      </c>
      <c r="M150" s="39">
        <v>5</v>
      </c>
      <c r="N150" s="39">
        <v>6.6</v>
      </c>
      <c r="O150" s="39">
        <v>7.1</v>
      </c>
      <c r="P150" s="39"/>
      <c r="Q150" s="39"/>
      <c r="R150" s="39"/>
      <c r="S150" s="40"/>
      <c r="U150" s="39">
        <f t="shared" ref="U150:U160" si="12">SUM(L150:S150   )</f>
        <v>24.200000000000003</v>
      </c>
      <c r="V150" s="39">
        <f t="shared" ref="V150:V152" si="13">U154</f>
        <v>21.9</v>
      </c>
      <c r="W150" s="39">
        <f t="shared" ref="W150:W152" si="14">U158</f>
        <v>25.7</v>
      </c>
    </row>
    <row r="151" spans="10:23" hidden="1">
      <c r="J151" s="38">
        <v>2</v>
      </c>
      <c r="L151" s="39">
        <v>6.5</v>
      </c>
      <c r="M151" s="39">
        <v>6.6</v>
      </c>
      <c r="N151" s="39">
        <v>6.4</v>
      </c>
      <c r="O151" s="39">
        <v>5.6</v>
      </c>
      <c r="P151" s="39"/>
      <c r="Q151" s="39"/>
      <c r="R151" s="39"/>
      <c r="S151" s="40"/>
      <c r="U151" s="39">
        <f t="shared" si="12"/>
        <v>25.1</v>
      </c>
      <c r="V151" s="39">
        <f t="shared" si="13"/>
        <v>19.5</v>
      </c>
      <c r="W151" s="39">
        <f t="shared" si="14"/>
        <v>23.999999999999996</v>
      </c>
    </row>
    <row r="152" spans="10:23" hidden="1">
      <c r="J152" s="38"/>
      <c r="L152" s="39">
        <v>7.7</v>
      </c>
      <c r="M152" s="39">
        <v>3.5</v>
      </c>
      <c r="N152" s="39">
        <v>5.3</v>
      </c>
      <c r="O152" s="39">
        <v>6.7</v>
      </c>
      <c r="P152" s="39"/>
      <c r="Q152" s="39"/>
      <c r="R152" s="39"/>
      <c r="S152" s="40"/>
      <c r="U152" s="39">
        <f t="shared" si="12"/>
        <v>23.2</v>
      </c>
      <c r="V152" s="39">
        <f t="shared" si="13"/>
        <v>25.6</v>
      </c>
      <c r="W152" s="39">
        <f t="shared" si="14"/>
        <v>20.200000000000003</v>
      </c>
    </row>
    <row r="153" spans="10:23" hidden="1">
      <c r="J153" s="38">
        <v>3</v>
      </c>
      <c r="L153" s="39">
        <v>6.1</v>
      </c>
      <c r="M153" s="39">
        <v>4.3</v>
      </c>
      <c r="N153" s="39">
        <v>4.7</v>
      </c>
      <c r="O153" s="39">
        <v>7.7</v>
      </c>
      <c r="P153" s="39"/>
      <c r="Q153" s="39"/>
      <c r="R153" s="39"/>
      <c r="S153" s="40"/>
      <c r="U153" s="39">
        <f t="shared" si="12"/>
        <v>22.799999999999997</v>
      </c>
    </row>
    <row r="154" spans="10:23" hidden="1">
      <c r="J154" s="38"/>
      <c r="L154" s="39">
        <v>5.6</v>
      </c>
      <c r="M154" s="39">
        <v>6.8</v>
      </c>
      <c r="N154" s="39">
        <v>4.4000000000000004</v>
      </c>
      <c r="O154" s="39">
        <v>5.0999999999999996</v>
      </c>
      <c r="P154" s="39"/>
      <c r="Q154" s="39"/>
      <c r="R154" s="39"/>
      <c r="S154" s="40"/>
      <c r="U154" s="39">
        <f t="shared" si="12"/>
        <v>21.9</v>
      </c>
    </row>
    <row r="155" spans="10:23" hidden="1">
      <c r="J155" s="38">
        <v>4</v>
      </c>
      <c r="L155" s="39">
        <v>3.9</v>
      </c>
      <c r="M155" s="39">
        <v>7.1</v>
      </c>
      <c r="N155" s="39">
        <v>4.5</v>
      </c>
      <c r="O155" s="39">
        <v>4</v>
      </c>
      <c r="P155" s="39"/>
      <c r="Q155" s="39"/>
      <c r="R155" s="39"/>
      <c r="S155" s="40"/>
      <c r="U155" s="39">
        <f t="shared" si="12"/>
        <v>19.5</v>
      </c>
    </row>
    <row r="156" spans="10:23" hidden="1">
      <c r="J156" s="38"/>
      <c r="L156" s="39">
        <v>5.4</v>
      </c>
      <c r="M156" s="39">
        <v>5.2</v>
      </c>
      <c r="N156" s="39">
        <v>7.8</v>
      </c>
      <c r="O156" s="39">
        <v>7.2</v>
      </c>
      <c r="P156" s="39"/>
      <c r="Q156" s="39"/>
      <c r="R156" s="39"/>
      <c r="S156" s="40"/>
      <c r="U156" s="39">
        <f t="shared" si="12"/>
        <v>25.6</v>
      </c>
    </row>
    <row r="157" spans="10:23" hidden="1">
      <c r="J157" s="38">
        <v>5</v>
      </c>
      <c r="L157" s="39">
        <v>6.8</v>
      </c>
      <c r="M157" s="39">
        <v>6.5</v>
      </c>
      <c r="N157" s="39">
        <v>6.1</v>
      </c>
      <c r="O157" s="39">
        <v>5.9</v>
      </c>
      <c r="P157" s="39"/>
      <c r="Q157" s="39"/>
      <c r="R157" s="39"/>
      <c r="S157" s="40"/>
      <c r="U157" s="39">
        <f t="shared" si="12"/>
        <v>25.299999999999997</v>
      </c>
    </row>
    <row r="158" spans="10:23" hidden="1">
      <c r="J158" s="38"/>
      <c r="L158" s="39">
        <v>7.2</v>
      </c>
      <c r="M158" s="39">
        <v>7.2</v>
      </c>
      <c r="N158" s="39">
        <v>6.8</v>
      </c>
      <c r="O158" s="39">
        <v>4.5</v>
      </c>
      <c r="P158" s="39"/>
      <c r="Q158" s="39"/>
      <c r="R158" s="39"/>
      <c r="S158" s="40"/>
      <c r="U158" s="39">
        <f t="shared" si="12"/>
        <v>25.7</v>
      </c>
    </row>
    <row r="159" spans="10:23" hidden="1">
      <c r="J159" s="38">
        <v>6</v>
      </c>
      <c r="L159" s="39">
        <v>5.7</v>
      </c>
      <c r="M159" s="39">
        <v>5</v>
      </c>
      <c r="N159" s="39">
        <v>7.6</v>
      </c>
      <c r="O159" s="39">
        <v>5.7</v>
      </c>
      <c r="P159" s="39"/>
      <c r="Q159" s="39"/>
      <c r="R159" s="39"/>
      <c r="S159" s="40"/>
      <c r="U159" s="39">
        <f t="shared" si="12"/>
        <v>23.999999999999996</v>
      </c>
    </row>
    <row r="160" spans="10:23" hidden="1">
      <c r="J160" s="38"/>
      <c r="L160" s="39">
        <v>3.6</v>
      </c>
      <c r="M160" s="39">
        <v>6.1</v>
      </c>
      <c r="N160" s="39">
        <v>4.3</v>
      </c>
      <c r="O160" s="39">
        <v>3.6</v>
      </c>
      <c r="P160" s="39">
        <v>2.6</v>
      </c>
      <c r="Q160" s="39"/>
      <c r="R160" s="39"/>
      <c r="S160" s="40"/>
      <c r="U160" s="39">
        <f t="shared" si="12"/>
        <v>20.200000000000003</v>
      </c>
    </row>
    <row r="161" spans="11:19" hidden="1">
      <c r="L161" s="39" t="s">
        <v>9</v>
      </c>
      <c r="M161" s="39"/>
      <c r="N161" s="39" t="s">
        <v>9</v>
      </c>
      <c r="O161" s="39" t="s">
        <v>9</v>
      </c>
      <c r="P161" s="39" t="s">
        <v>9</v>
      </c>
      <c r="Q161" s="39" t="s">
        <v>9</v>
      </c>
      <c r="R161" s="39" t="s">
        <v>9</v>
      </c>
      <c r="S161" s="40" t="s">
        <v>9</v>
      </c>
    </row>
    <row r="162" spans="11:19" hidden="1">
      <c r="K162" s="39">
        <f>SUM(L162:AA162)</f>
        <v>277.2</v>
      </c>
      <c r="L162" s="39">
        <f>SUM(L149:L161)</f>
        <v>69.3</v>
      </c>
      <c r="M162" s="39">
        <f t="shared" ref="M162:S162" si="15">SUM(M149:M161)</f>
        <v>68.2</v>
      </c>
      <c r="N162" s="39">
        <f t="shared" si="15"/>
        <v>69.799999999999983</v>
      </c>
      <c r="O162" s="39">
        <f t="shared" si="15"/>
        <v>67.3</v>
      </c>
      <c r="P162" s="39">
        <f t="shared" si="15"/>
        <v>2.6</v>
      </c>
      <c r="Q162" s="39">
        <f t="shared" si="15"/>
        <v>0</v>
      </c>
      <c r="R162" s="39">
        <f t="shared" si="15"/>
        <v>0</v>
      </c>
      <c r="S162" s="40">
        <f t="shared" si="15"/>
        <v>0</v>
      </c>
    </row>
    <row r="163" spans="11:19" hidden="1">
      <c r="K163">
        <f>K162/12</f>
        <v>23.099999999999998</v>
      </c>
    </row>
    <row r="164" spans="11:19" hidden="1"/>
  </sheetData>
  <printOptions horizontalCentered="1" verticalCentered="1"/>
  <pageMargins left="0.2" right="0" top="0" bottom="0.2" header="0" footer="0"/>
  <pageSetup scale="71" orientation="portrait" horizontalDpi="1200" verticalDpi="1200"/>
  <extLst>
    <ext xmlns:mx="http://schemas.microsoft.com/office/mac/excel/2008/main" uri="{64002731-A6B0-56B0-2670-7721B7C09600}">
      <mx:PLV Mode="0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164"/>
  <sheetViews>
    <sheetView topLeftCell="A47" workbookViewId="0">
      <selection activeCell="G78" sqref="G78"/>
    </sheetView>
  </sheetViews>
  <sheetFormatPr baseColWidth="10" defaultColWidth="11" defaultRowHeight="15" x14ac:dyDescent="0"/>
  <cols>
    <col min="1" max="1" width="5.5" style="18" bestFit="1" customWidth="1"/>
    <col min="2" max="2" width="6.83203125" style="39" customWidth="1"/>
    <col min="3" max="3" width="7.83203125" style="39" customWidth="1"/>
    <col min="4" max="4" width="6.33203125" style="39" bestFit="1" customWidth="1"/>
    <col min="5" max="5" width="9.1640625" style="19" bestFit="1" customWidth="1"/>
    <col min="6" max="6" width="27.6640625" style="20" customWidth="1"/>
    <col min="7" max="7" width="8.83203125" style="20" customWidth="1"/>
    <col min="8" max="8" width="6.83203125" style="20" customWidth="1"/>
    <col min="9" max="9" width="15.6640625" style="20" customWidth="1"/>
    <col min="10" max="10" width="6.1640625" style="18" bestFit="1" customWidth="1"/>
    <col min="11" max="11" width="8.1640625" hidden="1" customWidth="1"/>
    <col min="12" max="18" width="6" customWidth="1"/>
    <col min="19" max="19" width="6" style="20" customWidth="1"/>
    <col min="20" max="20" width="5.83203125" style="20" customWidth="1"/>
    <col min="21" max="27" width="6" customWidth="1"/>
    <col min="28" max="28" width="11" customWidth="1"/>
  </cols>
  <sheetData>
    <row r="1" spans="1:28" s="6" customFormat="1">
      <c r="A1" s="1" t="s">
        <v>0</v>
      </c>
      <c r="B1" s="49" t="s">
        <v>1</v>
      </c>
      <c r="C1" s="49" t="s">
        <v>2</v>
      </c>
      <c r="D1" s="49" t="s">
        <v>103</v>
      </c>
      <c r="E1" s="1" t="s">
        <v>3</v>
      </c>
      <c r="F1" s="3" t="s">
        <v>4</v>
      </c>
      <c r="G1" s="4"/>
      <c r="H1" s="4"/>
      <c r="I1" s="102" t="s">
        <v>145</v>
      </c>
      <c r="J1" s="1" t="s">
        <v>111</v>
      </c>
      <c r="K1" s="2" t="s">
        <v>6</v>
      </c>
      <c r="L1" s="2">
        <v>1</v>
      </c>
      <c r="M1" s="2">
        <v>2</v>
      </c>
      <c r="N1" s="2">
        <v>3</v>
      </c>
      <c r="O1" s="2">
        <v>4</v>
      </c>
      <c r="P1" s="2">
        <v>5</v>
      </c>
      <c r="Q1" s="2">
        <v>6</v>
      </c>
      <c r="R1" s="2">
        <v>7</v>
      </c>
      <c r="S1" s="2">
        <v>8</v>
      </c>
      <c r="T1" s="1" t="s">
        <v>9</v>
      </c>
      <c r="U1" s="6">
        <v>1</v>
      </c>
      <c r="V1" s="6">
        <v>2</v>
      </c>
      <c r="W1" s="6">
        <v>3</v>
      </c>
      <c r="X1" s="6">
        <v>4</v>
      </c>
      <c r="Y1" s="6">
        <v>5</v>
      </c>
      <c r="Z1" s="6">
        <v>6</v>
      </c>
      <c r="AA1" s="6">
        <v>7</v>
      </c>
      <c r="AB1" s="6">
        <v>8</v>
      </c>
    </row>
    <row r="2" spans="1:28">
      <c r="A2" s="1" t="s">
        <v>130</v>
      </c>
      <c r="B2" s="23"/>
      <c r="C2" s="23"/>
      <c r="D2" s="49" t="s">
        <v>1</v>
      </c>
      <c r="E2" s="1" t="s">
        <v>7</v>
      </c>
      <c r="F2" s="8" t="s">
        <v>8</v>
      </c>
      <c r="G2" s="9"/>
      <c r="H2" s="9"/>
      <c r="I2" s="10" t="s">
        <v>54</v>
      </c>
      <c r="J2" s="1" t="s">
        <v>9</v>
      </c>
      <c r="K2" s="7">
        <v>1</v>
      </c>
      <c r="L2" s="95"/>
      <c r="M2" s="95"/>
      <c r="N2" s="95"/>
      <c r="O2" s="95"/>
      <c r="P2" s="7"/>
      <c r="Q2" s="7"/>
      <c r="R2" s="7"/>
      <c r="S2" s="7"/>
      <c r="T2" s="1" t="s">
        <v>9</v>
      </c>
    </row>
    <row r="3" spans="1:28">
      <c r="A3" s="1"/>
      <c r="B3" s="23"/>
      <c r="C3" s="23"/>
      <c r="D3" s="23"/>
      <c r="E3" s="78" t="s">
        <v>105</v>
      </c>
      <c r="F3" s="11" t="s">
        <v>104</v>
      </c>
      <c r="G3" s="9"/>
      <c r="H3" s="9"/>
      <c r="I3" s="10"/>
      <c r="J3" s="1" t="s">
        <v>9</v>
      </c>
      <c r="K3" s="7">
        <v>2</v>
      </c>
      <c r="L3" s="95" t="str">
        <f t="shared" ref="L3:S19" si="0">IF($J3=L$1,$B3,"")</f>
        <v/>
      </c>
      <c r="M3" s="95" t="str">
        <f t="shared" si="0"/>
        <v/>
      </c>
      <c r="N3" s="95" t="str">
        <f t="shared" si="0"/>
        <v/>
      </c>
      <c r="O3" s="95" t="str">
        <f t="shared" si="0"/>
        <v/>
      </c>
      <c r="P3" s="95" t="str">
        <f t="shared" si="0"/>
        <v/>
      </c>
      <c r="Q3" s="95" t="str">
        <f t="shared" si="0"/>
        <v/>
      </c>
      <c r="R3" s="95" t="str">
        <f t="shared" si="0"/>
        <v/>
      </c>
      <c r="S3" s="95" t="str">
        <f t="shared" si="0"/>
        <v/>
      </c>
      <c r="T3" s="1" t="s">
        <v>9</v>
      </c>
    </row>
    <row r="4" spans="1:28">
      <c r="A4" s="1">
        <v>1</v>
      </c>
      <c r="B4" s="23">
        <v>5.4</v>
      </c>
      <c r="C4" s="23">
        <v>5.3999999999999995</v>
      </c>
      <c r="D4" s="23"/>
      <c r="E4" s="1"/>
      <c r="F4" s="8" t="s">
        <v>12</v>
      </c>
      <c r="G4" s="9"/>
      <c r="H4" s="9"/>
      <c r="I4" s="10" t="s">
        <v>54</v>
      </c>
      <c r="J4" s="1">
        <v>1</v>
      </c>
      <c r="K4" s="7">
        <v>3</v>
      </c>
      <c r="L4" s="95">
        <f t="shared" si="0"/>
        <v>5.4</v>
      </c>
      <c r="M4" s="95" t="str">
        <f t="shared" si="0"/>
        <v/>
      </c>
      <c r="N4" s="95" t="str">
        <f t="shared" si="0"/>
        <v/>
      </c>
      <c r="O4" s="95" t="str">
        <f t="shared" si="0"/>
        <v/>
      </c>
      <c r="P4" s="95" t="str">
        <f t="shared" si="0"/>
        <v/>
      </c>
      <c r="Q4" s="95" t="str">
        <f t="shared" si="0"/>
        <v/>
      </c>
      <c r="R4" s="95" t="str">
        <f t="shared" si="0"/>
        <v/>
      </c>
      <c r="S4" s="95" t="str">
        <f t="shared" si="0"/>
        <v/>
      </c>
      <c r="T4" s="1" t="s">
        <v>9</v>
      </c>
    </row>
    <row r="5" spans="1:28">
      <c r="A5" s="1">
        <v>2</v>
      </c>
      <c r="B5" s="23">
        <v>4.5</v>
      </c>
      <c r="C5" s="23">
        <v>9.9</v>
      </c>
      <c r="D5" s="23"/>
      <c r="E5" s="1"/>
      <c r="F5" s="8" t="s">
        <v>131</v>
      </c>
      <c r="G5" s="9"/>
      <c r="H5" s="9"/>
      <c r="I5" s="10" t="s">
        <v>57</v>
      </c>
      <c r="J5" s="1">
        <v>1</v>
      </c>
      <c r="K5" s="7">
        <v>4</v>
      </c>
      <c r="L5" s="95">
        <f t="shared" si="0"/>
        <v>4.5</v>
      </c>
      <c r="M5" s="95" t="str">
        <f t="shared" si="0"/>
        <v/>
      </c>
      <c r="N5" s="95" t="str">
        <f t="shared" si="0"/>
        <v/>
      </c>
      <c r="O5" s="95" t="str">
        <f t="shared" si="0"/>
        <v/>
      </c>
      <c r="P5" s="95" t="str">
        <f t="shared" si="0"/>
        <v/>
      </c>
      <c r="Q5" s="95" t="str">
        <f t="shared" si="0"/>
        <v/>
      </c>
      <c r="R5" s="95" t="str">
        <f t="shared" si="0"/>
        <v/>
      </c>
      <c r="S5" s="95" t="str">
        <f t="shared" si="0"/>
        <v/>
      </c>
      <c r="T5" s="1" t="s">
        <v>9</v>
      </c>
    </row>
    <row r="6" spans="1:28">
      <c r="A6" s="1"/>
      <c r="B6" s="23"/>
      <c r="C6" s="23" t="s">
        <v>9</v>
      </c>
      <c r="D6" s="23"/>
      <c r="E6" s="1"/>
      <c r="F6" s="8" t="s">
        <v>45</v>
      </c>
      <c r="G6" s="9"/>
      <c r="H6" s="9"/>
      <c r="I6" s="10"/>
      <c r="J6" s="1"/>
      <c r="K6" s="7"/>
      <c r="L6" s="95" t="str">
        <f t="shared" si="0"/>
        <v/>
      </c>
      <c r="M6" s="95" t="str">
        <f t="shared" si="0"/>
        <v/>
      </c>
      <c r="N6" s="95" t="str">
        <f t="shared" si="0"/>
        <v/>
      </c>
      <c r="O6" s="95" t="str">
        <f t="shared" si="0"/>
        <v/>
      </c>
      <c r="P6" s="95" t="str">
        <f t="shared" si="0"/>
        <v/>
      </c>
      <c r="Q6" s="95" t="str">
        <f t="shared" si="0"/>
        <v/>
      </c>
      <c r="R6" s="95" t="str">
        <f t="shared" si="0"/>
        <v/>
      </c>
      <c r="S6" s="95" t="str">
        <f t="shared" si="0"/>
        <v/>
      </c>
      <c r="T6" s="1" t="s">
        <v>9</v>
      </c>
    </row>
    <row r="7" spans="1:28">
      <c r="A7" s="1">
        <v>3</v>
      </c>
      <c r="B7" s="23">
        <v>5.7</v>
      </c>
      <c r="C7" s="23">
        <v>15.6</v>
      </c>
      <c r="D7" s="23"/>
      <c r="E7" s="1"/>
      <c r="F7" s="8" t="s">
        <v>13</v>
      </c>
      <c r="G7" s="9"/>
      <c r="H7" s="9"/>
      <c r="I7" s="10" t="s">
        <v>56</v>
      </c>
      <c r="J7" s="1">
        <v>1</v>
      </c>
      <c r="K7" s="7">
        <v>5</v>
      </c>
      <c r="L7" s="95">
        <f t="shared" si="0"/>
        <v>5.7</v>
      </c>
      <c r="M7" s="95" t="str">
        <f t="shared" si="0"/>
        <v/>
      </c>
      <c r="N7" s="95" t="str">
        <f t="shared" si="0"/>
        <v/>
      </c>
      <c r="O7" s="95" t="str">
        <f t="shared" si="0"/>
        <v/>
      </c>
      <c r="P7" s="95" t="str">
        <f t="shared" si="0"/>
        <v/>
      </c>
      <c r="Q7" s="95" t="str">
        <f t="shared" si="0"/>
        <v/>
      </c>
      <c r="R7" s="95" t="str">
        <f t="shared" si="0"/>
        <v/>
      </c>
      <c r="S7" s="95" t="str">
        <f t="shared" si="0"/>
        <v/>
      </c>
      <c r="T7" s="1" t="s">
        <v>9</v>
      </c>
    </row>
    <row r="8" spans="1:28">
      <c r="A8" s="1"/>
      <c r="B8" s="23"/>
      <c r="C8" s="23" t="s">
        <v>9</v>
      </c>
      <c r="D8" s="23"/>
      <c r="E8" s="78" t="s">
        <v>14</v>
      </c>
      <c r="F8" s="11" t="s">
        <v>120</v>
      </c>
      <c r="G8" s="9"/>
      <c r="H8" s="9"/>
      <c r="I8" s="10"/>
      <c r="J8" s="1"/>
      <c r="K8" s="7"/>
      <c r="L8" s="95" t="str">
        <f t="shared" si="0"/>
        <v/>
      </c>
      <c r="M8" s="95" t="str">
        <f t="shared" si="0"/>
        <v/>
      </c>
      <c r="N8" s="95" t="str">
        <f t="shared" si="0"/>
        <v/>
      </c>
      <c r="O8" s="95" t="str">
        <f t="shared" si="0"/>
        <v/>
      </c>
      <c r="P8" s="95" t="str">
        <f t="shared" si="0"/>
        <v/>
      </c>
      <c r="Q8" s="95" t="str">
        <f t="shared" si="0"/>
        <v/>
      </c>
      <c r="R8" s="95" t="str">
        <f t="shared" si="0"/>
        <v/>
      </c>
      <c r="S8" s="95" t="str">
        <f t="shared" si="0"/>
        <v/>
      </c>
      <c r="T8" s="1" t="s">
        <v>9</v>
      </c>
    </row>
    <row r="9" spans="1:28">
      <c r="A9" s="88">
        <v>4</v>
      </c>
      <c r="B9" s="89">
        <v>4.2</v>
      </c>
      <c r="C9" s="89">
        <v>19.8</v>
      </c>
      <c r="D9" s="89">
        <f>C9-D3</f>
        <v>19.8</v>
      </c>
      <c r="E9" s="88"/>
      <c r="F9" s="90" t="s">
        <v>143</v>
      </c>
      <c r="G9" s="91"/>
      <c r="H9" s="91"/>
      <c r="I9" s="92" t="s">
        <v>55</v>
      </c>
      <c r="J9" s="93">
        <v>1</v>
      </c>
      <c r="K9" s="94">
        <v>6</v>
      </c>
      <c r="L9" s="96">
        <f t="shared" si="0"/>
        <v>4.2</v>
      </c>
      <c r="M9" s="96" t="str">
        <f t="shared" si="0"/>
        <v/>
      </c>
      <c r="N9" s="96" t="str">
        <f t="shared" si="0"/>
        <v/>
      </c>
      <c r="O9" s="96" t="str">
        <f t="shared" si="0"/>
        <v/>
      </c>
      <c r="P9" s="96" t="str">
        <f t="shared" si="0"/>
        <v/>
      </c>
      <c r="Q9" s="96" t="str">
        <f t="shared" si="0"/>
        <v/>
      </c>
      <c r="R9" s="96" t="str">
        <f t="shared" si="0"/>
        <v/>
      </c>
      <c r="S9" s="96" t="str">
        <f t="shared" si="0"/>
        <v/>
      </c>
      <c r="T9" s="1" t="s">
        <v>9</v>
      </c>
    </row>
    <row r="10" spans="1:28">
      <c r="A10" s="1"/>
      <c r="B10" s="23"/>
      <c r="C10" s="23"/>
      <c r="D10" s="23"/>
      <c r="E10" s="78" t="s">
        <v>10</v>
      </c>
      <c r="F10" s="11" t="s">
        <v>119</v>
      </c>
      <c r="G10" s="9"/>
      <c r="H10" s="9"/>
      <c r="I10" s="10" t="s">
        <v>55</v>
      </c>
      <c r="J10" s="1" t="s">
        <v>9</v>
      </c>
      <c r="K10" s="7">
        <v>7</v>
      </c>
      <c r="L10" s="95" t="str">
        <f t="shared" si="0"/>
        <v/>
      </c>
      <c r="M10" s="95" t="str">
        <f t="shared" si="0"/>
        <v/>
      </c>
      <c r="N10" s="95" t="str">
        <f t="shared" si="0"/>
        <v/>
      </c>
      <c r="O10" s="95" t="str">
        <f t="shared" si="0"/>
        <v/>
      </c>
      <c r="P10" s="95" t="str">
        <f t="shared" si="0"/>
        <v/>
      </c>
      <c r="Q10" s="95" t="str">
        <f t="shared" si="0"/>
        <v/>
      </c>
      <c r="R10" s="95" t="str">
        <f t="shared" si="0"/>
        <v/>
      </c>
      <c r="S10" s="95" t="str">
        <f t="shared" si="0"/>
        <v/>
      </c>
      <c r="T10" s="1" t="s">
        <v>9</v>
      </c>
    </row>
    <row r="11" spans="1:28">
      <c r="A11" s="1">
        <v>5</v>
      </c>
      <c r="B11" s="23">
        <v>5.5</v>
      </c>
      <c r="C11" s="23">
        <v>25.3</v>
      </c>
      <c r="D11" s="23"/>
      <c r="E11" s="1"/>
      <c r="F11" s="8" t="s">
        <v>132</v>
      </c>
      <c r="G11" s="9"/>
      <c r="H11" s="9"/>
      <c r="I11" s="10" t="s">
        <v>58</v>
      </c>
      <c r="J11" s="1">
        <v>2</v>
      </c>
      <c r="K11" s="7">
        <v>9</v>
      </c>
      <c r="L11" s="95" t="str">
        <f t="shared" si="0"/>
        <v/>
      </c>
      <c r="M11" s="95">
        <f t="shared" si="0"/>
        <v>5.5</v>
      </c>
      <c r="N11" s="95" t="str">
        <f t="shared" si="0"/>
        <v/>
      </c>
      <c r="O11" s="95" t="str">
        <f t="shared" si="0"/>
        <v/>
      </c>
      <c r="P11" s="95" t="str">
        <f t="shared" si="0"/>
        <v/>
      </c>
      <c r="Q11" s="95" t="str">
        <f t="shared" si="0"/>
        <v/>
      </c>
      <c r="R11" s="95" t="str">
        <f t="shared" si="0"/>
        <v/>
      </c>
      <c r="S11" s="95" t="str">
        <f t="shared" si="0"/>
        <v/>
      </c>
      <c r="T11" s="1" t="s">
        <v>9</v>
      </c>
    </row>
    <row r="12" spans="1:28">
      <c r="A12" s="1"/>
      <c r="B12" s="23"/>
      <c r="C12" s="23"/>
      <c r="D12" s="23"/>
      <c r="E12" s="78" t="s">
        <v>14</v>
      </c>
      <c r="F12" s="11" t="s">
        <v>121</v>
      </c>
      <c r="G12" s="9"/>
      <c r="H12" s="9"/>
      <c r="I12" s="10"/>
      <c r="J12" s="1"/>
      <c r="K12" s="7">
        <v>10</v>
      </c>
      <c r="L12" s="95" t="str">
        <f t="shared" si="0"/>
        <v/>
      </c>
      <c r="M12" s="95" t="str">
        <f t="shared" si="0"/>
        <v/>
      </c>
      <c r="N12" s="95" t="str">
        <f t="shared" si="0"/>
        <v/>
      </c>
      <c r="O12" s="95" t="str">
        <f t="shared" si="0"/>
        <v/>
      </c>
      <c r="P12" s="95" t="str">
        <f t="shared" si="0"/>
        <v/>
      </c>
      <c r="Q12" s="95" t="str">
        <f t="shared" si="0"/>
        <v/>
      </c>
      <c r="R12" s="95" t="str">
        <f t="shared" si="0"/>
        <v/>
      </c>
      <c r="S12" s="95" t="str">
        <f t="shared" si="0"/>
        <v/>
      </c>
      <c r="T12" s="1" t="s">
        <v>9</v>
      </c>
    </row>
    <row r="13" spans="1:28">
      <c r="A13" s="1">
        <v>6</v>
      </c>
      <c r="B13" s="23">
        <v>4.9000000000000004</v>
      </c>
      <c r="C13" s="23">
        <v>30.200000000000003</v>
      </c>
      <c r="D13" s="23"/>
      <c r="E13" s="78"/>
      <c r="F13" s="75" t="s">
        <v>144</v>
      </c>
      <c r="G13" s="9"/>
      <c r="H13" s="9"/>
      <c r="I13" s="10" t="s">
        <v>59</v>
      </c>
      <c r="J13" s="1">
        <v>2</v>
      </c>
      <c r="K13" s="7">
        <v>12</v>
      </c>
      <c r="L13" s="95" t="str">
        <f t="shared" si="0"/>
        <v/>
      </c>
      <c r="M13" s="95">
        <f t="shared" si="0"/>
        <v>4.9000000000000004</v>
      </c>
      <c r="N13" s="95" t="str">
        <f t="shared" si="0"/>
        <v/>
      </c>
      <c r="O13" s="95" t="str">
        <f t="shared" si="0"/>
        <v/>
      </c>
      <c r="P13" s="95" t="str">
        <f t="shared" si="0"/>
        <v/>
      </c>
      <c r="Q13" s="95" t="str">
        <f t="shared" si="0"/>
        <v/>
      </c>
      <c r="R13" s="95" t="str">
        <f t="shared" si="0"/>
        <v/>
      </c>
      <c r="S13" s="95" t="str">
        <f t="shared" si="0"/>
        <v/>
      </c>
      <c r="T13" s="1" t="s">
        <v>9</v>
      </c>
    </row>
    <row r="14" spans="1:28">
      <c r="A14" s="88">
        <v>7</v>
      </c>
      <c r="B14" s="89">
        <v>6.6</v>
      </c>
      <c r="C14" s="89">
        <v>36.799999999999997</v>
      </c>
      <c r="D14" s="89">
        <f>C14-C9</f>
        <v>16.999999999999996</v>
      </c>
      <c r="E14" s="88"/>
      <c r="F14" s="90" t="s">
        <v>61</v>
      </c>
      <c r="G14" s="91"/>
      <c r="H14" s="91"/>
      <c r="I14" s="92" t="s">
        <v>60</v>
      </c>
      <c r="J14" s="93">
        <v>2</v>
      </c>
      <c r="K14" s="94">
        <v>14</v>
      </c>
      <c r="L14" s="96" t="str">
        <f t="shared" si="0"/>
        <v/>
      </c>
      <c r="M14" s="96">
        <f t="shared" si="0"/>
        <v>6.6</v>
      </c>
      <c r="N14" s="96" t="str">
        <f t="shared" si="0"/>
        <v/>
      </c>
      <c r="O14" s="96" t="str">
        <f t="shared" si="0"/>
        <v/>
      </c>
      <c r="P14" s="96" t="str">
        <f t="shared" si="0"/>
        <v/>
      </c>
      <c r="Q14" s="96" t="str">
        <f t="shared" si="0"/>
        <v/>
      </c>
      <c r="R14" s="96" t="str">
        <f t="shared" si="0"/>
        <v/>
      </c>
      <c r="S14" s="96" t="str">
        <f t="shared" si="0"/>
        <v/>
      </c>
      <c r="T14" s="1" t="s">
        <v>9</v>
      </c>
    </row>
    <row r="15" spans="1:28">
      <c r="A15" s="1">
        <v>8</v>
      </c>
      <c r="B15" s="23">
        <v>7.1</v>
      </c>
      <c r="C15" s="23">
        <v>43.9</v>
      </c>
      <c r="D15" s="23"/>
      <c r="E15" s="1" t="s">
        <v>14</v>
      </c>
      <c r="F15" s="8" t="s">
        <v>122</v>
      </c>
      <c r="G15" s="9"/>
      <c r="H15" s="9"/>
      <c r="I15" s="10" t="s">
        <v>62</v>
      </c>
      <c r="J15" s="1">
        <v>3</v>
      </c>
      <c r="K15" s="7">
        <v>16</v>
      </c>
      <c r="L15" s="95" t="str">
        <f t="shared" si="0"/>
        <v/>
      </c>
      <c r="M15" s="95" t="str">
        <f t="shared" si="0"/>
        <v/>
      </c>
      <c r="N15" s="95">
        <f t="shared" si="0"/>
        <v>7.1</v>
      </c>
      <c r="O15" s="95" t="str">
        <f t="shared" si="0"/>
        <v/>
      </c>
      <c r="P15" s="95" t="str">
        <f t="shared" si="0"/>
        <v/>
      </c>
      <c r="Q15" s="95" t="str">
        <f t="shared" si="0"/>
        <v/>
      </c>
      <c r="R15" s="95" t="str">
        <f t="shared" si="0"/>
        <v/>
      </c>
      <c r="S15" s="95" t="str">
        <f t="shared" si="0"/>
        <v/>
      </c>
      <c r="T15" s="1" t="s">
        <v>9</v>
      </c>
    </row>
    <row r="16" spans="1:28">
      <c r="A16" s="88">
        <v>9</v>
      </c>
      <c r="B16" s="89">
        <v>6.5</v>
      </c>
      <c r="C16" s="89">
        <v>50.4</v>
      </c>
      <c r="D16" s="89">
        <f>C16-C14</f>
        <v>13.600000000000001</v>
      </c>
      <c r="E16" s="88"/>
      <c r="F16" s="90" t="s">
        <v>15</v>
      </c>
      <c r="G16" s="91"/>
      <c r="H16" s="91"/>
      <c r="I16" s="92" t="s">
        <v>63</v>
      </c>
      <c r="J16" s="93">
        <v>3</v>
      </c>
      <c r="K16" s="94">
        <v>21</v>
      </c>
      <c r="L16" s="96" t="str">
        <f t="shared" si="0"/>
        <v/>
      </c>
      <c r="M16" s="96" t="str">
        <f t="shared" si="0"/>
        <v/>
      </c>
      <c r="N16" s="96">
        <f t="shared" si="0"/>
        <v>6.5</v>
      </c>
      <c r="O16" s="96" t="str">
        <f t="shared" si="0"/>
        <v/>
      </c>
      <c r="P16" s="96" t="str">
        <f t="shared" si="0"/>
        <v/>
      </c>
      <c r="Q16" s="96" t="str">
        <f t="shared" si="0"/>
        <v/>
      </c>
      <c r="R16" s="96" t="str">
        <f t="shared" si="0"/>
        <v/>
      </c>
      <c r="S16" s="96" t="str">
        <f t="shared" si="0"/>
        <v/>
      </c>
      <c r="T16" s="1" t="s">
        <v>9</v>
      </c>
    </row>
    <row r="17" spans="1:20">
      <c r="A17" s="1">
        <v>10</v>
      </c>
      <c r="B17" s="56">
        <v>6.6</v>
      </c>
      <c r="C17" s="23">
        <v>57</v>
      </c>
      <c r="D17" s="23"/>
      <c r="E17" s="12"/>
      <c r="F17" s="8" t="s">
        <v>46</v>
      </c>
      <c r="G17" s="14"/>
      <c r="H17" s="14"/>
      <c r="I17" s="15" t="s">
        <v>63</v>
      </c>
      <c r="J17" s="1">
        <v>4</v>
      </c>
      <c r="K17" s="7">
        <v>27</v>
      </c>
      <c r="L17" s="95" t="str">
        <f t="shared" si="0"/>
        <v/>
      </c>
      <c r="M17" s="95" t="str">
        <f t="shared" si="0"/>
        <v/>
      </c>
      <c r="N17" s="95" t="str">
        <f t="shared" si="0"/>
        <v/>
      </c>
      <c r="O17" s="95">
        <f t="shared" si="0"/>
        <v>6.6</v>
      </c>
      <c r="P17" s="95" t="str">
        <f t="shared" si="0"/>
        <v/>
      </c>
      <c r="Q17" s="95" t="str">
        <f t="shared" si="0"/>
        <v/>
      </c>
      <c r="R17" s="95" t="str">
        <f t="shared" si="0"/>
        <v/>
      </c>
      <c r="S17" s="95" t="str">
        <f t="shared" si="0"/>
        <v/>
      </c>
      <c r="T17" s="1" t="s">
        <v>9</v>
      </c>
    </row>
    <row r="18" spans="1:20">
      <c r="A18" s="1">
        <v>11</v>
      </c>
      <c r="B18" s="23">
        <v>6.4</v>
      </c>
      <c r="C18" s="23">
        <v>63.4</v>
      </c>
      <c r="D18" s="23"/>
      <c r="E18" s="1"/>
      <c r="F18" s="8" t="s">
        <v>16</v>
      </c>
      <c r="G18" s="9"/>
      <c r="H18" s="9"/>
      <c r="I18" s="10" t="s">
        <v>63</v>
      </c>
      <c r="J18" s="1">
        <v>4</v>
      </c>
      <c r="K18" s="7">
        <v>29</v>
      </c>
      <c r="L18" s="95" t="str">
        <f t="shared" si="0"/>
        <v/>
      </c>
      <c r="M18" s="95" t="str">
        <f t="shared" si="0"/>
        <v/>
      </c>
      <c r="N18" s="95" t="str">
        <f t="shared" si="0"/>
        <v/>
      </c>
      <c r="O18" s="95">
        <f t="shared" si="0"/>
        <v>6.4</v>
      </c>
      <c r="P18" s="95" t="str">
        <f t="shared" si="0"/>
        <v/>
      </c>
      <c r="Q18" s="95" t="str">
        <f t="shared" si="0"/>
        <v/>
      </c>
      <c r="R18" s="95" t="str">
        <f t="shared" si="0"/>
        <v/>
      </c>
      <c r="S18" s="95" t="str">
        <f t="shared" si="0"/>
        <v/>
      </c>
      <c r="T18" s="1" t="s">
        <v>9</v>
      </c>
    </row>
    <row r="19" spans="1:20">
      <c r="A19" s="88">
        <v>12</v>
      </c>
      <c r="B19" s="89">
        <v>4.5999999999999996</v>
      </c>
      <c r="C19" s="89">
        <v>68</v>
      </c>
      <c r="D19" s="89">
        <f>C19-C16</f>
        <v>17.600000000000001</v>
      </c>
      <c r="E19" s="88"/>
      <c r="F19" s="90" t="s">
        <v>133</v>
      </c>
      <c r="G19" s="91"/>
      <c r="H19" s="91"/>
      <c r="I19" s="92" t="s">
        <v>134</v>
      </c>
      <c r="J19" s="93">
        <v>4</v>
      </c>
      <c r="K19" s="94">
        <v>31</v>
      </c>
      <c r="L19" s="96" t="str">
        <f t="shared" si="0"/>
        <v/>
      </c>
      <c r="M19" s="96" t="str">
        <f t="shared" si="0"/>
        <v/>
      </c>
      <c r="N19" s="96" t="str">
        <f t="shared" si="0"/>
        <v/>
      </c>
      <c r="O19" s="96">
        <f t="shared" si="0"/>
        <v>4.5999999999999996</v>
      </c>
      <c r="P19" s="96" t="str">
        <f t="shared" si="0"/>
        <v/>
      </c>
      <c r="Q19" s="96" t="str">
        <f t="shared" si="0"/>
        <v/>
      </c>
      <c r="R19" s="96" t="str">
        <f t="shared" si="0"/>
        <v/>
      </c>
      <c r="S19" s="96" t="str">
        <f t="shared" si="0"/>
        <v/>
      </c>
      <c r="T19" s="1" t="s">
        <v>9</v>
      </c>
    </row>
    <row r="20" spans="1:20">
      <c r="A20" s="1">
        <v>13</v>
      </c>
      <c r="B20" s="56">
        <v>6.1</v>
      </c>
      <c r="C20" s="23">
        <v>74.099999999999994</v>
      </c>
      <c r="D20" s="23"/>
      <c r="E20" s="12"/>
      <c r="F20" s="8" t="s">
        <v>135</v>
      </c>
      <c r="G20" s="14"/>
      <c r="H20" s="14"/>
      <c r="I20" s="15" t="s">
        <v>66</v>
      </c>
      <c r="J20" s="1">
        <v>5</v>
      </c>
      <c r="K20" s="7">
        <v>41</v>
      </c>
      <c r="L20" s="95" t="str">
        <f t="shared" ref="L20:S51" si="1">IF($J20=L$1,$B20,"")</f>
        <v/>
      </c>
      <c r="M20" s="95" t="str">
        <f t="shared" si="1"/>
        <v/>
      </c>
      <c r="N20" s="95" t="str">
        <f t="shared" si="1"/>
        <v/>
      </c>
      <c r="O20" s="95" t="str">
        <f t="shared" si="1"/>
        <v/>
      </c>
      <c r="P20" s="95">
        <f t="shared" si="1"/>
        <v>6.1</v>
      </c>
      <c r="Q20" s="95" t="str">
        <f t="shared" si="1"/>
        <v/>
      </c>
      <c r="R20" s="95" t="str">
        <f t="shared" si="1"/>
        <v/>
      </c>
      <c r="S20" s="95" t="str">
        <f t="shared" si="1"/>
        <v/>
      </c>
      <c r="T20" s="1" t="s">
        <v>9</v>
      </c>
    </row>
    <row r="21" spans="1:20">
      <c r="A21" s="1"/>
      <c r="B21" s="23"/>
      <c r="C21" s="23" t="s">
        <v>9</v>
      </c>
      <c r="D21" s="23"/>
      <c r="E21" s="79" t="s">
        <v>10</v>
      </c>
      <c r="F21" s="13" t="s">
        <v>123</v>
      </c>
      <c r="G21" s="9"/>
      <c r="H21" s="9"/>
      <c r="I21" s="10" t="s">
        <v>66</v>
      </c>
      <c r="J21" s="1"/>
      <c r="K21" s="7"/>
      <c r="L21" s="95" t="str">
        <f t="shared" si="1"/>
        <v/>
      </c>
      <c r="M21" s="95" t="str">
        <f t="shared" si="1"/>
        <v/>
      </c>
      <c r="N21" s="95" t="str">
        <f t="shared" si="1"/>
        <v/>
      </c>
      <c r="O21" s="95" t="str">
        <f t="shared" si="1"/>
        <v/>
      </c>
      <c r="P21" s="95" t="str">
        <f t="shared" si="1"/>
        <v/>
      </c>
      <c r="Q21" s="95" t="str">
        <f t="shared" si="1"/>
        <v/>
      </c>
      <c r="R21" s="95" t="str">
        <f t="shared" si="1"/>
        <v/>
      </c>
      <c r="S21" s="95" t="str">
        <f t="shared" si="1"/>
        <v/>
      </c>
      <c r="T21" s="1" t="s">
        <v>9</v>
      </c>
    </row>
    <row r="22" spans="1:20" s="20" customFormat="1">
      <c r="A22" s="26">
        <v>14</v>
      </c>
      <c r="B22" s="31">
        <v>6.1</v>
      </c>
      <c r="C22" s="31">
        <v>80.199999999999989</v>
      </c>
      <c r="D22" s="31"/>
      <c r="E22" s="41"/>
      <c r="F22" s="42" t="s">
        <v>64</v>
      </c>
      <c r="G22" s="43"/>
      <c r="H22" s="43"/>
      <c r="I22" s="44" t="s">
        <v>65</v>
      </c>
      <c r="J22" s="26">
        <v>5</v>
      </c>
      <c r="K22" s="27">
        <v>44</v>
      </c>
      <c r="L22" s="98" t="str">
        <f t="shared" si="1"/>
        <v/>
      </c>
      <c r="M22" s="98" t="str">
        <f t="shared" si="1"/>
        <v/>
      </c>
      <c r="N22" s="98" t="str">
        <f t="shared" si="1"/>
        <v/>
      </c>
      <c r="O22" s="98" t="str">
        <f t="shared" si="1"/>
        <v/>
      </c>
      <c r="P22" s="98">
        <f t="shared" si="1"/>
        <v>6.1</v>
      </c>
      <c r="Q22" s="98" t="str">
        <f t="shared" si="1"/>
        <v/>
      </c>
      <c r="R22" s="98" t="str">
        <f t="shared" si="1"/>
        <v/>
      </c>
      <c r="S22" s="98" t="str">
        <f t="shared" si="1"/>
        <v/>
      </c>
      <c r="T22" s="1" t="s">
        <v>9</v>
      </c>
    </row>
    <row r="23" spans="1:20" s="20" customFormat="1">
      <c r="A23" s="1"/>
      <c r="B23" s="23"/>
      <c r="C23" s="23" t="s">
        <v>9</v>
      </c>
      <c r="D23" s="23"/>
      <c r="E23" s="1"/>
      <c r="F23" s="8" t="s">
        <v>67</v>
      </c>
      <c r="G23" s="9"/>
      <c r="H23" s="9"/>
      <c r="I23" s="10"/>
      <c r="J23" s="1"/>
      <c r="K23" s="7"/>
      <c r="L23" s="95" t="str">
        <f t="shared" si="1"/>
        <v/>
      </c>
      <c r="M23" s="95" t="str">
        <f t="shared" si="1"/>
        <v/>
      </c>
      <c r="N23" s="95" t="str">
        <f t="shared" si="1"/>
        <v/>
      </c>
      <c r="O23" s="95" t="str">
        <f t="shared" si="1"/>
        <v/>
      </c>
      <c r="P23" s="95" t="str">
        <f t="shared" si="1"/>
        <v/>
      </c>
      <c r="Q23" s="95" t="str">
        <f t="shared" si="1"/>
        <v/>
      </c>
      <c r="R23" s="95" t="str">
        <f t="shared" si="1"/>
        <v/>
      </c>
      <c r="S23" s="95" t="str">
        <f t="shared" si="1"/>
        <v/>
      </c>
      <c r="T23" s="1" t="s">
        <v>9</v>
      </c>
    </row>
    <row r="24" spans="1:20">
      <c r="A24" s="88">
        <v>15</v>
      </c>
      <c r="B24" s="89">
        <v>5.3</v>
      </c>
      <c r="C24" s="89">
        <v>85.5</v>
      </c>
      <c r="D24" s="89">
        <f>C24-C19</f>
        <v>17.5</v>
      </c>
      <c r="E24" s="88"/>
      <c r="F24" s="90" t="s">
        <v>112</v>
      </c>
      <c r="G24" s="91"/>
      <c r="H24" s="91"/>
      <c r="I24" s="92" t="s">
        <v>68</v>
      </c>
      <c r="J24" s="93">
        <v>5</v>
      </c>
      <c r="K24" s="94">
        <v>48</v>
      </c>
      <c r="L24" s="96" t="str">
        <f t="shared" si="1"/>
        <v/>
      </c>
      <c r="M24" s="96" t="str">
        <f t="shared" si="1"/>
        <v/>
      </c>
      <c r="N24" s="96" t="str">
        <f t="shared" si="1"/>
        <v/>
      </c>
      <c r="O24" s="96" t="str">
        <f t="shared" si="1"/>
        <v/>
      </c>
      <c r="P24" s="96">
        <f t="shared" si="1"/>
        <v>5.3</v>
      </c>
      <c r="Q24" s="96" t="str">
        <f t="shared" si="1"/>
        <v/>
      </c>
      <c r="R24" s="96" t="str">
        <f t="shared" si="1"/>
        <v/>
      </c>
      <c r="S24" s="96" t="str">
        <f t="shared" si="1"/>
        <v/>
      </c>
      <c r="T24" s="1" t="s">
        <v>9</v>
      </c>
    </row>
    <row r="25" spans="1:20">
      <c r="A25" s="1">
        <v>16</v>
      </c>
      <c r="B25" s="56">
        <v>6.7</v>
      </c>
      <c r="C25" s="23">
        <v>92.199999999999989</v>
      </c>
      <c r="D25" s="23"/>
      <c r="E25" s="12"/>
      <c r="F25" s="8" t="s">
        <v>95</v>
      </c>
      <c r="G25" s="14"/>
      <c r="H25" s="14"/>
      <c r="I25" s="15"/>
      <c r="J25" s="1">
        <v>6</v>
      </c>
      <c r="K25" s="7">
        <v>50</v>
      </c>
      <c r="L25" s="95" t="str">
        <f t="shared" si="1"/>
        <v/>
      </c>
      <c r="M25" s="95" t="str">
        <f t="shared" si="1"/>
        <v/>
      </c>
      <c r="N25" s="95" t="str">
        <f t="shared" si="1"/>
        <v/>
      </c>
      <c r="O25" s="95" t="str">
        <f t="shared" si="1"/>
        <v/>
      </c>
      <c r="P25" s="95" t="str">
        <f t="shared" si="1"/>
        <v/>
      </c>
      <c r="Q25" s="95">
        <f t="shared" si="1"/>
        <v>6.7</v>
      </c>
      <c r="R25" s="95" t="str">
        <f t="shared" si="1"/>
        <v/>
      </c>
      <c r="S25" s="95" t="str">
        <f t="shared" si="1"/>
        <v/>
      </c>
      <c r="T25" s="1" t="s">
        <v>9</v>
      </c>
    </row>
    <row r="26" spans="1:20">
      <c r="A26" s="1">
        <v>17</v>
      </c>
      <c r="B26" s="23">
        <v>6.1</v>
      </c>
      <c r="C26" s="23">
        <v>98.3</v>
      </c>
      <c r="D26" s="23"/>
      <c r="E26" s="1"/>
      <c r="F26" s="16" t="s">
        <v>96</v>
      </c>
      <c r="G26" s="9"/>
      <c r="H26" s="9"/>
      <c r="I26" s="15" t="s">
        <v>69</v>
      </c>
      <c r="J26" s="1">
        <v>6</v>
      </c>
      <c r="K26" s="7">
        <v>56</v>
      </c>
      <c r="L26" s="95" t="str">
        <f t="shared" si="1"/>
        <v/>
      </c>
      <c r="M26" s="95" t="str">
        <f t="shared" si="1"/>
        <v/>
      </c>
      <c r="N26" s="95" t="str">
        <f t="shared" si="1"/>
        <v/>
      </c>
      <c r="O26" s="95" t="str">
        <f t="shared" si="1"/>
        <v/>
      </c>
      <c r="P26" s="95" t="str">
        <f t="shared" si="1"/>
        <v/>
      </c>
      <c r="Q26" s="95">
        <f t="shared" si="1"/>
        <v>6.1</v>
      </c>
      <c r="R26" s="95" t="str">
        <f t="shared" si="1"/>
        <v/>
      </c>
      <c r="S26" s="95" t="str">
        <f t="shared" si="1"/>
        <v/>
      </c>
      <c r="T26" s="1" t="s">
        <v>9</v>
      </c>
    </row>
    <row r="27" spans="1:20">
      <c r="A27" s="1"/>
      <c r="B27" s="23"/>
      <c r="C27" s="23" t="s">
        <v>9</v>
      </c>
      <c r="D27" s="23"/>
      <c r="E27" s="79" t="s">
        <v>14</v>
      </c>
      <c r="F27" s="13" t="s">
        <v>142</v>
      </c>
      <c r="G27" s="14"/>
      <c r="H27" s="14"/>
      <c r="I27" s="15"/>
      <c r="J27" s="1" t="s">
        <v>9</v>
      </c>
      <c r="K27" s="7">
        <v>57</v>
      </c>
      <c r="L27" s="95" t="str">
        <f t="shared" si="1"/>
        <v/>
      </c>
      <c r="M27" s="95" t="str">
        <f t="shared" si="1"/>
        <v/>
      </c>
      <c r="N27" s="95" t="str">
        <f t="shared" si="1"/>
        <v/>
      </c>
      <c r="O27" s="95" t="str">
        <f t="shared" si="1"/>
        <v/>
      </c>
      <c r="P27" s="95" t="str">
        <f t="shared" si="1"/>
        <v/>
      </c>
      <c r="Q27" s="95" t="str">
        <f t="shared" si="1"/>
        <v/>
      </c>
      <c r="R27" s="95" t="str">
        <f t="shared" si="1"/>
        <v/>
      </c>
      <c r="S27" s="95" t="str">
        <f t="shared" si="1"/>
        <v/>
      </c>
      <c r="T27" s="1" t="s">
        <v>9</v>
      </c>
    </row>
    <row r="28" spans="1:20">
      <c r="A28" s="1"/>
      <c r="B28" s="23"/>
      <c r="C28" s="23" t="s">
        <v>9</v>
      </c>
      <c r="D28" s="23"/>
      <c r="E28" s="78" t="s">
        <v>10</v>
      </c>
      <c r="F28" s="11" t="s">
        <v>124</v>
      </c>
      <c r="G28" s="9"/>
      <c r="H28" s="9"/>
      <c r="I28" s="10"/>
      <c r="J28" s="1" t="s">
        <v>9</v>
      </c>
      <c r="K28" s="7">
        <v>58</v>
      </c>
      <c r="L28" s="95" t="str">
        <f t="shared" si="1"/>
        <v/>
      </c>
      <c r="M28" s="95" t="str">
        <f t="shared" si="1"/>
        <v/>
      </c>
      <c r="N28" s="95" t="str">
        <f t="shared" si="1"/>
        <v/>
      </c>
      <c r="O28" s="95" t="str">
        <f t="shared" si="1"/>
        <v/>
      </c>
      <c r="P28" s="95" t="str">
        <f t="shared" si="1"/>
        <v/>
      </c>
      <c r="Q28" s="95" t="str">
        <f t="shared" si="1"/>
        <v/>
      </c>
      <c r="R28" s="95" t="str">
        <f t="shared" si="1"/>
        <v/>
      </c>
      <c r="S28" s="95" t="str">
        <f t="shared" si="1"/>
        <v/>
      </c>
      <c r="T28" s="1" t="s">
        <v>9</v>
      </c>
    </row>
    <row r="29" spans="1:20">
      <c r="A29" s="88">
        <v>18</v>
      </c>
      <c r="B29" s="89">
        <v>4.3</v>
      </c>
      <c r="C29" s="89">
        <v>102.6</v>
      </c>
      <c r="D29" s="89">
        <f>C29-C24</f>
        <v>17.099999999999994</v>
      </c>
      <c r="E29" s="88"/>
      <c r="F29" s="90" t="s">
        <v>71</v>
      </c>
      <c r="G29" s="91"/>
      <c r="H29" s="91"/>
      <c r="I29" s="92" t="s">
        <v>70</v>
      </c>
      <c r="J29" s="93">
        <v>6</v>
      </c>
      <c r="K29" s="94">
        <v>63</v>
      </c>
      <c r="L29" s="96" t="str">
        <f t="shared" si="1"/>
        <v/>
      </c>
      <c r="M29" s="96" t="str">
        <f t="shared" si="1"/>
        <v/>
      </c>
      <c r="N29" s="96" t="str">
        <f t="shared" si="1"/>
        <v/>
      </c>
      <c r="O29" s="96" t="str">
        <f t="shared" si="1"/>
        <v/>
      </c>
      <c r="P29" s="96" t="str">
        <f t="shared" si="1"/>
        <v/>
      </c>
      <c r="Q29" s="96">
        <f t="shared" si="1"/>
        <v>4.3</v>
      </c>
      <c r="R29" s="96" t="str">
        <f t="shared" si="1"/>
        <v/>
      </c>
      <c r="S29" s="96" t="str">
        <f t="shared" si="1"/>
        <v/>
      </c>
      <c r="T29" s="1" t="s">
        <v>9</v>
      </c>
    </row>
    <row r="30" spans="1:20">
      <c r="A30" s="1">
        <v>19</v>
      </c>
      <c r="B30" s="56">
        <v>4.7</v>
      </c>
      <c r="C30" s="23">
        <v>107.3</v>
      </c>
      <c r="D30" s="23"/>
      <c r="E30" s="12"/>
      <c r="F30" s="8" t="s">
        <v>97</v>
      </c>
      <c r="G30" s="14"/>
      <c r="H30" s="14"/>
      <c r="I30" s="15" t="s">
        <v>72</v>
      </c>
      <c r="J30" s="1">
        <v>7</v>
      </c>
      <c r="K30" s="7">
        <v>69</v>
      </c>
      <c r="L30" s="95" t="str">
        <f t="shared" si="1"/>
        <v/>
      </c>
      <c r="M30" s="95" t="str">
        <f t="shared" si="1"/>
        <v/>
      </c>
      <c r="N30" s="95" t="str">
        <f t="shared" si="1"/>
        <v/>
      </c>
      <c r="O30" s="95" t="str">
        <f t="shared" si="1"/>
        <v/>
      </c>
      <c r="P30" s="95" t="str">
        <f t="shared" si="1"/>
        <v/>
      </c>
      <c r="Q30" s="95" t="str">
        <f t="shared" si="1"/>
        <v/>
      </c>
      <c r="R30" s="95">
        <f t="shared" si="1"/>
        <v>4.7</v>
      </c>
      <c r="S30" s="95" t="str">
        <f t="shared" si="1"/>
        <v/>
      </c>
      <c r="T30" s="1" t="s">
        <v>9</v>
      </c>
    </row>
    <row r="31" spans="1:20">
      <c r="A31" s="1">
        <v>20</v>
      </c>
      <c r="B31" s="23">
        <v>7.7</v>
      </c>
      <c r="C31" s="23">
        <v>115</v>
      </c>
      <c r="D31" s="23"/>
      <c r="E31" s="1"/>
      <c r="F31" s="8" t="s">
        <v>47</v>
      </c>
      <c r="G31" s="9"/>
      <c r="H31" s="9"/>
      <c r="I31" s="10" t="s">
        <v>73</v>
      </c>
      <c r="J31" s="1">
        <v>7</v>
      </c>
      <c r="K31" s="7">
        <v>72</v>
      </c>
      <c r="L31" s="95" t="str">
        <f t="shared" si="1"/>
        <v/>
      </c>
      <c r="M31" s="95" t="str">
        <f t="shared" si="1"/>
        <v/>
      </c>
      <c r="N31" s="95" t="str">
        <f t="shared" si="1"/>
        <v/>
      </c>
      <c r="O31" s="95" t="str">
        <f t="shared" si="1"/>
        <v/>
      </c>
      <c r="P31" s="95" t="str">
        <f t="shared" si="1"/>
        <v/>
      </c>
      <c r="Q31" s="95" t="str">
        <f t="shared" si="1"/>
        <v/>
      </c>
      <c r="R31" s="95">
        <f t="shared" si="1"/>
        <v>7.7</v>
      </c>
      <c r="S31" s="95" t="str">
        <f t="shared" si="1"/>
        <v/>
      </c>
      <c r="T31" s="1" t="s">
        <v>9</v>
      </c>
    </row>
    <row r="32" spans="1:20">
      <c r="A32" s="88">
        <v>21</v>
      </c>
      <c r="B32" s="89">
        <v>5.6</v>
      </c>
      <c r="C32" s="89">
        <v>120.6</v>
      </c>
      <c r="D32" s="89">
        <f>C32-C29</f>
        <v>18</v>
      </c>
      <c r="E32" s="88"/>
      <c r="F32" s="90" t="s">
        <v>75</v>
      </c>
      <c r="G32" s="91"/>
      <c r="H32" s="91"/>
      <c r="I32" s="92" t="s">
        <v>74</v>
      </c>
      <c r="J32" s="93">
        <v>7</v>
      </c>
      <c r="K32" s="94">
        <v>74</v>
      </c>
      <c r="L32" s="96" t="str">
        <f t="shared" si="1"/>
        <v/>
      </c>
      <c r="M32" s="96" t="str">
        <f t="shared" si="1"/>
        <v/>
      </c>
      <c r="N32" s="96" t="str">
        <f t="shared" si="1"/>
        <v/>
      </c>
      <c r="O32" s="96" t="str">
        <f t="shared" si="1"/>
        <v/>
      </c>
      <c r="P32" s="96" t="str">
        <f t="shared" si="1"/>
        <v/>
      </c>
      <c r="Q32" s="96" t="str">
        <f t="shared" si="1"/>
        <v/>
      </c>
      <c r="R32" s="96">
        <f t="shared" si="1"/>
        <v>5.6</v>
      </c>
      <c r="S32" s="96" t="str">
        <f t="shared" si="1"/>
        <v/>
      </c>
      <c r="T32" s="1" t="s">
        <v>9</v>
      </c>
    </row>
    <row r="33" spans="1:29">
      <c r="A33" s="1">
        <v>22</v>
      </c>
      <c r="B33" s="56">
        <v>6.9</v>
      </c>
      <c r="C33" s="23">
        <v>127.5</v>
      </c>
      <c r="D33" s="23"/>
      <c r="E33" s="12"/>
      <c r="F33" s="8" t="s">
        <v>136</v>
      </c>
      <c r="G33" s="14"/>
      <c r="H33" s="14"/>
      <c r="I33" s="15" t="s">
        <v>76</v>
      </c>
      <c r="J33" s="1">
        <v>8</v>
      </c>
      <c r="K33" s="7">
        <v>79</v>
      </c>
      <c r="L33" s="95" t="str">
        <f t="shared" si="1"/>
        <v/>
      </c>
      <c r="M33" s="95" t="str">
        <f t="shared" si="1"/>
        <v/>
      </c>
      <c r="N33" s="95" t="str">
        <f t="shared" si="1"/>
        <v/>
      </c>
      <c r="O33" s="95" t="str">
        <f t="shared" si="1"/>
        <v/>
      </c>
      <c r="P33" s="95" t="str">
        <f t="shared" si="1"/>
        <v/>
      </c>
      <c r="Q33" s="95" t="str">
        <f t="shared" si="1"/>
        <v/>
      </c>
      <c r="R33" s="95" t="str">
        <f t="shared" si="1"/>
        <v/>
      </c>
      <c r="S33" s="95">
        <f t="shared" si="1"/>
        <v>6.9</v>
      </c>
      <c r="T33" s="1" t="s">
        <v>9</v>
      </c>
    </row>
    <row r="34" spans="1:29">
      <c r="A34" s="1">
        <v>23</v>
      </c>
      <c r="B34" s="23">
        <v>6.9</v>
      </c>
      <c r="C34" s="62">
        <v>134.4</v>
      </c>
      <c r="D34" s="23"/>
      <c r="E34" s="1"/>
      <c r="F34" s="8" t="s">
        <v>137</v>
      </c>
      <c r="G34" s="9"/>
      <c r="H34" s="9"/>
      <c r="I34" s="10" t="s">
        <v>79</v>
      </c>
      <c r="J34" s="1">
        <v>8</v>
      </c>
      <c r="K34" s="7">
        <v>83</v>
      </c>
      <c r="L34" s="95" t="str">
        <f t="shared" si="1"/>
        <v/>
      </c>
      <c r="M34" s="95" t="str">
        <f t="shared" si="1"/>
        <v/>
      </c>
      <c r="N34" s="95" t="str">
        <f t="shared" si="1"/>
        <v/>
      </c>
      <c r="O34" s="95" t="str">
        <f t="shared" si="1"/>
        <v/>
      </c>
      <c r="P34" s="95" t="str">
        <f t="shared" si="1"/>
        <v/>
      </c>
      <c r="Q34" s="95" t="str">
        <f t="shared" si="1"/>
        <v/>
      </c>
      <c r="R34" s="95" t="str">
        <f t="shared" si="1"/>
        <v/>
      </c>
      <c r="S34" s="95">
        <f t="shared" si="1"/>
        <v>6.9</v>
      </c>
      <c r="T34" s="1" t="s">
        <v>9</v>
      </c>
    </row>
    <row r="35" spans="1:29">
      <c r="A35" s="1"/>
      <c r="B35" s="23"/>
      <c r="C35" s="62"/>
      <c r="D35" s="23"/>
      <c r="E35" s="1" t="s">
        <v>10</v>
      </c>
      <c r="F35" s="8" t="s">
        <v>148</v>
      </c>
      <c r="G35" s="9"/>
      <c r="H35" s="9"/>
      <c r="I35" s="10" t="s">
        <v>79</v>
      </c>
      <c r="J35" s="1"/>
      <c r="K35" s="7">
        <v>85</v>
      </c>
      <c r="L35" s="95" t="str">
        <f t="shared" si="1"/>
        <v/>
      </c>
      <c r="M35" s="95" t="str">
        <f t="shared" si="1"/>
        <v/>
      </c>
      <c r="N35" s="95" t="str">
        <f t="shared" si="1"/>
        <v/>
      </c>
      <c r="O35" s="95" t="str">
        <f t="shared" si="1"/>
        <v/>
      </c>
      <c r="P35" s="95" t="str">
        <f t="shared" si="1"/>
        <v/>
      </c>
      <c r="Q35" s="95" t="str">
        <f t="shared" si="1"/>
        <v/>
      </c>
      <c r="R35" s="95" t="str">
        <f t="shared" si="1"/>
        <v/>
      </c>
      <c r="S35" s="95" t="str">
        <f t="shared" si="1"/>
        <v/>
      </c>
      <c r="T35" s="1" t="s">
        <v>9</v>
      </c>
    </row>
    <row r="36" spans="1:29">
      <c r="A36" s="88">
        <v>24</v>
      </c>
      <c r="B36" s="89">
        <v>6.4</v>
      </c>
      <c r="C36" s="89">
        <v>140.79999999999998</v>
      </c>
      <c r="D36" s="89">
        <f>C36-C32</f>
        <v>20.199999999999989</v>
      </c>
      <c r="E36" s="88"/>
      <c r="F36" s="90" t="s">
        <v>17</v>
      </c>
      <c r="G36" s="91"/>
      <c r="H36" s="91"/>
      <c r="I36" s="92" t="s">
        <v>79</v>
      </c>
      <c r="J36" s="93">
        <v>8</v>
      </c>
      <c r="K36" s="94">
        <v>90</v>
      </c>
      <c r="L36" s="96" t="str">
        <f t="shared" si="1"/>
        <v/>
      </c>
      <c r="M36" s="96" t="str">
        <f t="shared" si="1"/>
        <v/>
      </c>
      <c r="N36" s="96" t="str">
        <f t="shared" si="1"/>
        <v/>
      </c>
      <c r="O36" s="96" t="str">
        <f t="shared" si="1"/>
        <v/>
      </c>
      <c r="P36" s="96" t="str">
        <f t="shared" si="1"/>
        <v/>
      </c>
      <c r="Q36" s="96" t="str">
        <f t="shared" si="1"/>
        <v/>
      </c>
      <c r="R36" s="96" t="str">
        <f t="shared" si="1"/>
        <v/>
      </c>
      <c r="S36" s="96">
        <f t="shared" si="1"/>
        <v>6.4</v>
      </c>
      <c r="T36" s="1" t="s">
        <v>9</v>
      </c>
    </row>
    <row r="37" spans="1:29">
      <c r="A37" s="1">
        <v>25</v>
      </c>
      <c r="B37" s="23">
        <v>6.3</v>
      </c>
      <c r="C37" s="62">
        <v>147.1</v>
      </c>
      <c r="D37" s="23"/>
      <c r="E37" s="1"/>
      <c r="F37" s="16" t="s">
        <v>138</v>
      </c>
      <c r="G37" s="9"/>
      <c r="H37" s="14"/>
      <c r="I37" s="10" t="s">
        <v>77</v>
      </c>
      <c r="J37" s="1">
        <v>1</v>
      </c>
      <c r="K37" s="7">
        <v>93</v>
      </c>
      <c r="L37" s="95">
        <f t="shared" si="1"/>
        <v>6.3</v>
      </c>
      <c r="M37" s="95" t="str">
        <f t="shared" si="1"/>
        <v/>
      </c>
      <c r="N37" s="95" t="str">
        <f t="shared" si="1"/>
        <v/>
      </c>
      <c r="O37" s="95" t="str">
        <f t="shared" si="1"/>
        <v/>
      </c>
      <c r="P37" s="95" t="str">
        <f t="shared" si="1"/>
        <v/>
      </c>
      <c r="Q37" s="95" t="str">
        <f t="shared" si="1"/>
        <v/>
      </c>
      <c r="R37" s="95" t="str">
        <f t="shared" si="1"/>
        <v/>
      </c>
      <c r="S37" s="95" t="str">
        <f t="shared" si="1"/>
        <v/>
      </c>
      <c r="T37" s="1" t="s">
        <v>9</v>
      </c>
    </row>
    <row r="38" spans="1:29" s="20" customFormat="1">
      <c r="A38" s="1">
        <v>26</v>
      </c>
      <c r="B38" s="23">
        <v>5.3</v>
      </c>
      <c r="C38" s="62">
        <v>152.39999999999998</v>
      </c>
      <c r="D38" s="23"/>
      <c r="E38" s="1"/>
      <c r="F38" s="16" t="s">
        <v>99</v>
      </c>
      <c r="G38" s="9"/>
      <c r="H38" s="14"/>
      <c r="I38" s="15" t="s">
        <v>78</v>
      </c>
      <c r="J38" s="1">
        <v>1</v>
      </c>
      <c r="K38" s="7">
        <v>94</v>
      </c>
      <c r="L38" s="95">
        <f t="shared" si="1"/>
        <v>5.3</v>
      </c>
      <c r="M38" s="95" t="str">
        <f t="shared" si="1"/>
        <v/>
      </c>
      <c r="N38" s="95" t="str">
        <f t="shared" si="1"/>
        <v/>
      </c>
      <c r="O38" s="95" t="str">
        <f t="shared" si="1"/>
        <v/>
      </c>
      <c r="P38" s="95" t="str">
        <f t="shared" si="1"/>
        <v/>
      </c>
      <c r="Q38" s="95" t="str">
        <f t="shared" si="1"/>
        <v/>
      </c>
      <c r="R38" s="95" t="str">
        <f t="shared" si="1"/>
        <v/>
      </c>
      <c r="S38" s="95" t="str">
        <f t="shared" si="1"/>
        <v/>
      </c>
      <c r="T38" s="1" t="s">
        <v>9</v>
      </c>
      <c r="U38"/>
      <c r="V38"/>
      <c r="W38"/>
      <c r="X38"/>
      <c r="Y38"/>
      <c r="Z38"/>
      <c r="AA38"/>
      <c r="AB38"/>
      <c r="AC38"/>
    </row>
    <row r="39" spans="1:29" s="20" customFormat="1">
      <c r="A39" s="1"/>
      <c r="B39" s="23"/>
      <c r="C39" s="23" t="s">
        <v>9</v>
      </c>
      <c r="D39" s="23"/>
      <c r="E39" s="1"/>
      <c r="F39" s="8" t="s">
        <v>84</v>
      </c>
      <c r="G39" s="9"/>
      <c r="H39" s="9"/>
      <c r="I39" s="10"/>
      <c r="J39" s="1"/>
      <c r="K39" s="7"/>
      <c r="L39" s="95" t="str">
        <f t="shared" si="1"/>
        <v/>
      </c>
      <c r="M39" s="95" t="str">
        <f t="shared" si="1"/>
        <v/>
      </c>
      <c r="N39" s="95" t="str">
        <f t="shared" si="1"/>
        <v/>
      </c>
      <c r="O39" s="95" t="str">
        <f t="shared" si="1"/>
        <v/>
      </c>
      <c r="P39" s="95" t="str">
        <f t="shared" si="1"/>
        <v/>
      </c>
      <c r="Q39" s="95" t="str">
        <f t="shared" si="1"/>
        <v/>
      </c>
      <c r="R39" s="95" t="str">
        <f t="shared" si="1"/>
        <v/>
      </c>
      <c r="S39" s="95" t="str">
        <f t="shared" si="1"/>
        <v/>
      </c>
      <c r="T39" s="1" t="s">
        <v>9</v>
      </c>
    </row>
    <row r="40" spans="1:29">
      <c r="A40" s="88">
        <v>27</v>
      </c>
      <c r="B40" s="89">
        <v>4</v>
      </c>
      <c r="C40" s="89">
        <v>156.39999999999998</v>
      </c>
      <c r="D40" s="89">
        <f>C40-C36</f>
        <v>15.599999999999994</v>
      </c>
      <c r="E40" s="88"/>
      <c r="F40" s="90" t="s">
        <v>18</v>
      </c>
      <c r="G40" s="91"/>
      <c r="H40" s="91"/>
      <c r="I40" s="92" t="s">
        <v>78</v>
      </c>
      <c r="J40" s="93">
        <v>1</v>
      </c>
      <c r="K40" s="94">
        <v>95</v>
      </c>
      <c r="L40" s="96">
        <f t="shared" si="1"/>
        <v>4</v>
      </c>
      <c r="M40" s="96" t="str">
        <f t="shared" si="1"/>
        <v/>
      </c>
      <c r="N40" s="96" t="str">
        <f t="shared" si="1"/>
        <v/>
      </c>
      <c r="O40" s="96" t="str">
        <f t="shared" si="1"/>
        <v/>
      </c>
      <c r="P40" s="96" t="str">
        <f t="shared" si="1"/>
        <v/>
      </c>
      <c r="Q40" s="96" t="str">
        <f t="shared" si="1"/>
        <v/>
      </c>
      <c r="R40" s="96" t="str">
        <f t="shared" si="1"/>
        <v/>
      </c>
      <c r="S40" s="96" t="str">
        <f t="shared" si="1"/>
        <v/>
      </c>
      <c r="T40" s="1" t="s">
        <v>9</v>
      </c>
      <c r="U40" s="20"/>
      <c r="V40" s="20"/>
      <c r="W40" s="20"/>
      <c r="X40" s="20"/>
      <c r="Y40" s="20"/>
      <c r="Z40" s="20"/>
      <c r="AA40" s="20"/>
      <c r="AB40" s="20"/>
      <c r="AC40" s="20"/>
    </row>
    <row r="41" spans="1:29">
      <c r="A41" s="1">
        <v>28</v>
      </c>
      <c r="B41" s="56">
        <v>5.4</v>
      </c>
      <c r="C41" s="23">
        <v>161.79999999999998</v>
      </c>
      <c r="D41" s="23"/>
      <c r="E41" s="12"/>
      <c r="F41" s="8" t="s">
        <v>48</v>
      </c>
      <c r="G41" s="14"/>
      <c r="H41" s="14"/>
      <c r="I41" s="15" t="s">
        <v>78</v>
      </c>
      <c r="J41" s="1">
        <v>2</v>
      </c>
      <c r="K41" s="7">
        <v>99</v>
      </c>
      <c r="L41" s="95" t="str">
        <f t="shared" si="1"/>
        <v/>
      </c>
      <c r="M41" s="95">
        <f t="shared" si="1"/>
        <v>5.4</v>
      </c>
      <c r="N41" s="95" t="str">
        <f t="shared" si="1"/>
        <v/>
      </c>
      <c r="O41" s="95" t="str">
        <f t="shared" si="1"/>
        <v/>
      </c>
      <c r="P41" s="95" t="str">
        <f t="shared" si="1"/>
        <v/>
      </c>
      <c r="Q41" s="95" t="str">
        <f t="shared" si="1"/>
        <v/>
      </c>
      <c r="R41" s="95" t="str">
        <f t="shared" si="1"/>
        <v/>
      </c>
      <c r="S41" s="95" t="str">
        <f t="shared" si="1"/>
        <v/>
      </c>
      <c r="T41" s="1" t="s">
        <v>9</v>
      </c>
    </row>
    <row r="42" spans="1:29">
      <c r="A42" s="1">
        <v>29</v>
      </c>
      <c r="B42" s="23">
        <v>5.2</v>
      </c>
      <c r="C42" s="23">
        <v>166.99999999999997</v>
      </c>
      <c r="D42" s="23"/>
      <c r="E42" s="1"/>
      <c r="F42" s="8" t="s">
        <v>19</v>
      </c>
      <c r="G42" s="9"/>
      <c r="H42" s="9"/>
      <c r="I42" s="10" t="s">
        <v>83</v>
      </c>
      <c r="J42" s="1">
        <v>2</v>
      </c>
      <c r="K42" s="7">
        <v>100</v>
      </c>
      <c r="L42" s="95" t="str">
        <f t="shared" si="1"/>
        <v/>
      </c>
      <c r="M42" s="95">
        <f t="shared" si="1"/>
        <v>5.2</v>
      </c>
      <c r="N42" s="95" t="str">
        <f t="shared" si="1"/>
        <v/>
      </c>
      <c r="O42" s="95" t="str">
        <f t="shared" si="1"/>
        <v/>
      </c>
      <c r="P42" s="95" t="str">
        <f t="shared" si="1"/>
        <v/>
      </c>
      <c r="Q42" s="95" t="str">
        <f t="shared" si="1"/>
        <v/>
      </c>
      <c r="R42" s="95" t="str">
        <f t="shared" si="1"/>
        <v/>
      </c>
      <c r="S42" s="95" t="str">
        <f t="shared" si="1"/>
        <v/>
      </c>
      <c r="T42" s="1" t="s">
        <v>9</v>
      </c>
    </row>
    <row r="43" spans="1:29">
      <c r="A43" s="88">
        <v>30</v>
      </c>
      <c r="B43" s="89">
        <v>7.8</v>
      </c>
      <c r="C43" s="89">
        <v>174.79999999999998</v>
      </c>
      <c r="D43" s="89">
        <f>C43-C40</f>
        <v>18.400000000000006</v>
      </c>
      <c r="E43" s="88"/>
      <c r="F43" s="90" t="s">
        <v>20</v>
      </c>
      <c r="G43" s="91"/>
      <c r="H43" s="91"/>
      <c r="I43" s="92" t="s">
        <v>83</v>
      </c>
      <c r="J43" s="93">
        <v>2</v>
      </c>
      <c r="K43" s="94">
        <v>103</v>
      </c>
      <c r="L43" s="96" t="str">
        <f t="shared" si="1"/>
        <v/>
      </c>
      <c r="M43" s="96">
        <f t="shared" si="1"/>
        <v>7.8</v>
      </c>
      <c r="N43" s="96" t="str">
        <f t="shared" si="1"/>
        <v/>
      </c>
      <c r="O43" s="96" t="str">
        <f t="shared" si="1"/>
        <v/>
      </c>
      <c r="P43" s="96" t="str">
        <f t="shared" si="1"/>
        <v/>
      </c>
      <c r="Q43" s="96" t="str">
        <f t="shared" si="1"/>
        <v/>
      </c>
      <c r="R43" s="96" t="str">
        <f t="shared" si="1"/>
        <v/>
      </c>
      <c r="S43" s="96" t="str">
        <f t="shared" si="1"/>
        <v/>
      </c>
      <c r="T43" s="1" t="s">
        <v>9</v>
      </c>
    </row>
    <row r="44" spans="1:29" s="20" customFormat="1">
      <c r="A44" s="1"/>
      <c r="B44" s="56"/>
      <c r="C44" s="50" t="s">
        <v>82</v>
      </c>
      <c r="D44" s="50"/>
      <c r="E44" s="79"/>
      <c r="F44" s="11" t="s">
        <v>129</v>
      </c>
      <c r="G44" s="14"/>
      <c r="H44" s="14"/>
      <c r="I44" s="15"/>
      <c r="J44" s="1" t="s">
        <v>9</v>
      </c>
      <c r="K44" s="7">
        <v>104</v>
      </c>
      <c r="L44" s="95" t="str">
        <f t="shared" si="1"/>
        <v/>
      </c>
      <c r="M44" s="95" t="str">
        <f t="shared" si="1"/>
        <v/>
      </c>
      <c r="N44" s="95" t="str">
        <f t="shared" si="1"/>
        <v/>
      </c>
      <c r="O44" s="95" t="str">
        <f t="shared" si="1"/>
        <v/>
      </c>
      <c r="P44" s="95" t="str">
        <f t="shared" si="1"/>
        <v/>
      </c>
      <c r="Q44" s="95" t="str">
        <f t="shared" si="1"/>
        <v/>
      </c>
      <c r="R44" s="95" t="str">
        <f t="shared" si="1"/>
        <v/>
      </c>
      <c r="S44" s="95" t="str">
        <f t="shared" si="1"/>
        <v/>
      </c>
      <c r="T44" s="1" t="s">
        <v>9</v>
      </c>
      <c r="U44"/>
      <c r="V44"/>
      <c r="W44"/>
      <c r="X44"/>
      <c r="Y44"/>
      <c r="Z44"/>
      <c r="AA44"/>
      <c r="AB44"/>
      <c r="AC44"/>
    </row>
    <row r="45" spans="1:29" s="20" customFormat="1">
      <c r="A45" s="26"/>
      <c r="B45" s="31"/>
      <c r="C45" s="105" t="s">
        <v>81</v>
      </c>
      <c r="D45" s="105"/>
      <c r="E45" s="106" t="s">
        <v>80</v>
      </c>
      <c r="F45" s="42" t="s">
        <v>85</v>
      </c>
      <c r="G45" s="127"/>
      <c r="H45" s="52"/>
      <c r="I45" s="54"/>
      <c r="J45" s="26" t="s">
        <v>9</v>
      </c>
      <c r="K45" s="27">
        <v>104</v>
      </c>
      <c r="L45" s="98" t="str">
        <f t="shared" si="1"/>
        <v/>
      </c>
      <c r="M45" s="98" t="str">
        <f t="shared" si="1"/>
        <v/>
      </c>
      <c r="N45" s="98" t="str">
        <f t="shared" si="1"/>
        <v/>
      </c>
      <c r="O45" s="98" t="str">
        <f t="shared" si="1"/>
        <v/>
      </c>
      <c r="P45" s="98" t="str">
        <f t="shared" si="1"/>
        <v/>
      </c>
      <c r="Q45" s="98" t="str">
        <f t="shared" si="1"/>
        <v/>
      </c>
      <c r="R45" s="98" t="str">
        <f t="shared" si="1"/>
        <v/>
      </c>
      <c r="S45" s="98" t="str">
        <f t="shared" si="1"/>
        <v/>
      </c>
      <c r="T45" s="1" t="s">
        <v>9</v>
      </c>
    </row>
    <row r="46" spans="1:29">
      <c r="A46" s="29">
        <v>31</v>
      </c>
      <c r="B46" s="51">
        <v>7.1</v>
      </c>
      <c r="C46" s="104">
        <v>181.9</v>
      </c>
      <c r="D46" s="83"/>
      <c r="E46" s="84"/>
      <c r="F46" s="103" t="s">
        <v>126</v>
      </c>
      <c r="G46" s="53"/>
      <c r="H46" s="53"/>
      <c r="I46" s="55" t="s">
        <v>83</v>
      </c>
      <c r="J46" s="29">
        <v>3</v>
      </c>
      <c r="K46" s="30">
        <v>106</v>
      </c>
      <c r="L46" s="97" t="str">
        <f t="shared" si="1"/>
        <v/>
      </c>
      <c r="M46" s="97" t="str">
        <f t="shared" si="1"/>
        <v/>
      </c>
      <c r="N46" s="97">
        <f t="shared" si="1"/>
        <v>7.1</v>
      </c>
      <c r="O46" s="97" t="str">
        <f t="shared" si="1"/>
        <v/>
      </c>
      <c r="P46" s="97" t="str">
        <f t="shared" si="1"/>
        <v/>
      </c>
      <c r="Q46" s="97" t="str">
        <f t="shared" si="1"/>
        <v/>
      </c>
      <c r="R46" s="97" t="str">
        <f t="shared" si="1"/>
        <v/>
      </c>
      <c r="S46" s="97" t="str">
        <f t="shared" si="1"/>
        <v/>
      </c>
      <c r="T46" s="1" t="s">
        <v>9</v>
      </c>
      <c r="U46" s="20"/>
      <c r="V46" s="20"/>
      <c r="W46" s="20"/>
      <c r="X46" s="20"/>
      <c r="Y46" s="20"/>
      <c r="Z46" s="20"/>
      <c r="AA46" s="20"/>
      <c r="AB46" s="20"/>
      <c r="AC46" s="20"/>
    </row>
    <row r="47" spans="1:29">
      <c r="A47" s="1">
        <v>32</v>
      </c>
      <c r="B47" s="23">
        <v>6.8</v>
      </c>
      <c r="C47" s="23">
        <v>188.70000000000002</v>
      </c>
      <c r="D47" s="23"/>
      <c r="E47" s="1"/>
      <c r="F47" s="8" t="s">
        <v>139</v>
      </c>
      <c r="G47" s="9"/>
      <c r="H47" s="9"/>
      <c r="I47" s="10" t="s">
        <v>86</v>
      </c>
      <c r="J47" s="1">
        <v>3</v>
      </c>
      <c r="K47" s="7">
        <v>110</v>
      </c>
      <c r="L47" s="95" t="str">
        <f t="shared" si="1"/>
        <v/>
      </c>
      <c r="M47" s="95" t="str">
        <f t="shared" si="1"/>
        <v/>
      </c>
      <c r="N47" s="95">
        <f t="shared" si="1"/>
        <v>6.8</v>
      </c>
      <c r="O47" s="95" t="str">
        <f t="shared" si="1"/>
        <v/>
      </c>
      <c r="P47" s="95" t="str">
        <f t="shared" si="1"/>
        <v/>
      </c>
      <c r="Q47" s="95" t="str">
        <f t="shared" si="1"/>
        <v/>
      </c>
      <c r="R47" s="95" t="str">
        <f t="shared" si="1"/>
        <v/>
      </c>
      <c r="S47" s="95" t="str">
        <f t="shared" si="1"/>
        <v/>
      </c>
      <c r="T47" s="1" t="s">
        <v>9</v>
      </c>
    </row>
    <row r="48" spans="1:29">
      <c r="A48" s="1"/>
      <c r="B48" s="23"/>
      <c r="C48" s="23"/>
      <c r="D48" s="23"/>
      <c r="E48" s="1"/>
      <c r="F48" s="8" t="s">
        <v>49</v>
      </c>
      <c r="G48" s="9"/>
      <c r="H48" s="9"/>
      <c r="I48" s="10"/>
      <c r="J48" s="1" t="s">
        <v>9</v>
      </c>
      <c r="K48" s="7">
        <v>57</v>
      </c>
      <c r="L48" s="95" t="str">
        <f t="shared" si="1"/>
        <v/>
      </c>
      <c r="M48" s="95" t="str">
        <f t="shared" si="1"/>
        <v/>
      </c>
      <c r="N48" s="95" t="str">
        <f t="shared" si="1"/>
        <v/>
      </c>
      <c r="O48" s="95" t="str">
        <f t="shared" si="1"/>
        <v/>
      </c>
      <c r="P48" s="95" t="str">
        <f t="shared" si="1"/>
        <v/>
      </c>
      <c r="Q48" s="95" t="str">
        <f t="shared" si="1"/>
        <v/>
      </c>
      <c r="R48" s="95" t="str">
        <f t="shared" si="1"/>
        <v/>
      </c>
      <c r="S48" s="95" t="str">
        <f t="shared" si="1"/>
        <v/>
      </c>
      <c r="T48" s="1" t="s">
        <v>9</v>
      </c>
    </row>
    <row r="49" spans="1:29">
      <c r="A49" s="88">
        <v>33</v>
      </c>
      <c r="B49" s="89">
        <v>6.5</v>
      </c>
      <c r="C49" s="89">
        <v>195.20000000000002</v>
      </c>
      <c r="D49" s="89">
        <f>C49-C43</f>
        <v>20.400000000000034</v>
      </c>
      <c r="E49" s="88"/>
      <c r="F49" s="90" t="s">
        <v>21</v>
      </c>
      <c r="G49" s="91"/>
      <c r="H49" s="91"/>
      <c r="I49" s="92" t="s">
        <v>87</v>
      </c>
      <c r="J49" s="93">
        <v>3</v>
      </c>
      <c r="K49" s="94">
        <v>118</v>
      </c>
      <c r="L49" s="96" t="str">
        <f t="shared" si="1"/>
        <v/>
      </c>
      <c r="M49" s="96" t="str">
        <f t="shared" si="1"/>
        <v/>
      </c>
      <c r="N49" s="96">
        <f t="shared" si="1"/>
        <v>6.5</v>
      </c>
      <c r="O49" s="96" t="str">
        <f t="shared" si="1"/>
        <v/>
      </c>
      <c r="P49" s="96" t="str">
        <f t="shared" si="1"/>
        <v/>
      </c>
      <c r="Q49" s="96" t="str">
        <f t="shared" si="1"/>
        <v/>
      </c>
      <c r="R49" s="96" t="str">
        <f t="shared" si="1"/>
        <v/>
      </c>
      <c r="S49" s="96" t="str">
        <f t="shared" si="1"/>
        <v/>
      </c>
      <c r="T49" s="1" t="s">
        <v>9</v>
      </c>
    </row>
    <row r="50" spans="1:29">
      <c r="A50" s="1">
        <v>34</v>
      </c>
      <c r="B50" s="56">
        <v>6.1</v>
      </c>
      <c r="C50" s="23">
        <v>201.3</v>
      </c>
      <c r="D50" s="23"/>
      <c r="E50" s="12"/>
      <c r="F50" s="8" t="s">
        <v>22</v>
      </c>
      <c r="G50" s="14"/>
      <c r="H50" s="14"/>
      <c r="I50" s="15" t="s">
        <v>88</v>
      </c>
      <c r="J50" s="1">
        <v>4</v>
      </c>
      <c r="K50" s="7">
        <v>120</v>
      </c>
      <c r="L50" s="95" t="str">
        <f t="shared" si="1"/>
        <v/>
      </c>
      <c r="M50" s="95" t="str">
        <f t="shared" si="1"/>
        <v/>
      </c>
      <c r="N50" s="95" t="str">
        <f t="shared" si="1"/>
        <v/>
      </c>
      <c r="O50" s="95">
        <f t="shared" si="1"/>
        <v>6.1</v>
      </c>
      <c r="P50" s="95" t="str">
        <f t="shared" si="1"/>
        <v/>
      </c>
      <c r="Q50" s="95" t="str">
        <f t="shared" si="1"/>
        <v/>
      </c>
      <c r="R50" s="95" t="str">
        <f t="shared" si="1"/>
        <v/>
      </c>
      <c r="S50" s="95" t="str">
        <f t="shared" si="1"/>
        <v/>
      </c>
      <c r="T50" s="1" t="s">
        <v>9</v>
      </c>
    </row>
    <row r="51" spans="1:29">
      <c r="A51" s="1">
        <v>35</v>
      </c>
      <c r="B51" s="23">
        <v>5.9</v>
      </c>
      <c r="C51" s="23">
        <v>207.20000000000002</v>
      </c>
      <c r="D51" s="23"/>
      <c r="E51" s="1"/>
      <c r="F51" s="8" t="s">
        <v>50</v>
      </c>
      <c r="G51" s="14"/>
      <c r="H51" s="14"/>
      <c r="I51" s="10" t="s">
        <v>88</v>
      </c>
      <c r="J51" s="1">
        <v>4</v>
      </c>
      <c r="K51" s="7">
        <v>123</v>
      </c>
      <c r="L51" s="95" t="str">
        <f t="shared" si="1"/>
        <v/>
      </c>
      <c r="M51" s="95" t="str">
        <f t="shared" si="1"/>
        <v/>
      </c>
      <c r="N51" s="95" t="str">
        <f t="shared" si="1"/>
        <v/>
      </c>
      <c r="O51" s="95">
        <f t="shared" si="1"/>
        <v>5.9</v>
      </c>
      <c r="P51" s="95" t="str">
        <f t="shared" si="1"/>
        <v/>
      </c>
      <c r="Q51" s="95" t="str">
        <f t="shared" si="1"/>
        <v/>
      </c>
      <c r="R51" s="95" t="str">
        <f t="shared" si="1"/>
        <v/>
      </c>
      <c r="S51" s="95" t="str">
        <f t="shared" ref="S51" si="2">IF($J51=S$1,$B51,"")</f>
        <v/>
      </c>
      <c r="T51" s="1" t="s">
        <v>9</v>
      </c>
    </row>
    <row r="52" spans="1:29" s="20" customFormat="1">
      <c r="A52" s="88">
        <v>36</v>
      </c>
      <c r="B52" s="89">
        <v>4.8</v>
      </c>
      <c r="C52" s="89">
        <v>212</v>
      </c>
      <c r="D52" s="89">
        <f>C52-C49</f>
        <v>16.799999999999983</v>
      </c>
      <c r="E52" s="88"/>
      <c r="F52" s="90" t="s">
        <v>140</v>
      </c>
      <c r="G52" s="91"/>
      <c r="H52" s="91"/>
      <c r="I52" s="92" t="s">
        <v>89</v>
      </c>
      <c r="J52" s="93">
        <v>4</v>
      </c>
      <c r="K52" s="94"/>
      <c r="L52" s="96" t="str">
        <f t="shared" ref="L52:S67" si="3">IF($J52=L$1,$B52,"")</f>
        <v/>
      </c>
      <c r="M52" s="96" t="str">
        <f t="shared" si="3"/>
        <v/>
      </c>
      <c r="N52" s="96" t="str">
        <f t="shared" si="3"/>
        <v/>
      </c>
      <c r="O52" s="96">
        <f t="shared" si="3"/>
        <v>4.8</v>
      </c>
      <c r="P52" s="96" t="str">
        <f t="shared" si="3"/>
        <v/>
      </c>
      <c r="Q52" s="96" t="str">
        <f t="shared" si="3"/>
        <v/>
      </c>
      <c r="R52" s="96" t="str">
        <f t="shared" si="3"/>
        <v/>
      </c>
      <c r="S52" s="96" t="str">
        <f t="shared" si="3"/>
        <v/>
      </c>
      <c r="T52" s="1" t="s">
        <v>9</v>
      </c>
      <c r="U52"/>
      <c r="V52"/>
      <c r="W52"/>
      <c r="X52"/>
      <c r="Y52"/>
      <c r="Z52"/>
      <c r="AA52"/>
      <c r="AB52"/>
      <c r="AC52"/>
    </row>
    <row r="53" spans="1:29" s="20" customFormat="1" hidden="1">
      <c r="A53" s="26"/>
      <c r="B53" s="31"/>
      <c r="C53" s="101"/>
      <c r="D53" s="57"/>
      <c r="E53" s="58"/>
      <c r="F53" s="42"/>
      <c r="G53" s="43"/>
      <c r="H53" s="43"/>
      <c r="I53" s="44"/>
      <c r="J53" s="26"/>
      <c r="K53" s="27"/>
      <c r="L53" s="98" t="str">
        <f t="shared" si="3"/>
        <v/>
      </c>
      <c r="M53" s="98" t="str">
        <f t="shared" si="3"/>
        <v/>
      </c>
      <c r="N53" s="98" t="str">
        <f t="shared" si="3"/>
        <v/>
      </c>
      <c r="O53" s="98" t="str">
        <f t="shared" si="3"/>
        <v/>
      </c>
      <c r="P53" s="98" t="str">
        <f t="shared" si="3"/>
        <v/>
      </c>
      <c r="Q53" s="98" t="str">
        <f t="shared" si="3"/>
        <v/>
      </c>
      <c r="R53" s="98" t="str">
        <f t="shared" si="3"/>
        <v/>
      </c>
      <c r="S53" s="98" t="str">
        <f t="shared" si="3"/>
        <v/>
      </c>
      <c r="T53" s="1" t="s">
        <v>9</v>
      </c>
    </row>
    <row r="54" spans="1:29">
      <c r="A54" s="1">
        <v>37</v>
      </c>
      <c r="B54" s="23">
        <v>6.3</v>
      </c>
      <c r="C54" s="62">
        <v>218.3</v>
      </c>
      <c r="D54" s="62"/>
      <c r="E54" s="61"/>
      <c r="F54" s="8" t="s">
        <v>141</v>
      </c>
      <c r="G54" s="14"/>
      <c r="H54" s="14"/>
      <c r="I54" s="15" t="s">
        <v>89</v>
      </c>
      <c r="J54" s="1">
        <v>5</v>
      </c>
      <c r="K54" s="7">
        <v>126</v>
      </c>
      <c r="L54" s="95" t="str">
        <f t="shared" si="3"/>
        <v/>
      </c>
      <c r="M54" s="95" t="str">
        <f t="shared" si="3"/>
        <v/>
      </c>
      <c r="N54" s="95" t="str">
        <f t="shared" si="3"/>
        <v/>
      </c>
      <c r="O54" s="95" t="str">
        <f t="shared" si="3"/>
        <v/>
      </c>
      <c r="P54" s="95">
        <f t="shared" si="3"/>
        <v>6.3</v>
      </c>
      <c r="Q54" s="95" t="str">
        <f t="shared" si="3"/>
        <v/>
      </c>
      <c r="R54" s="95" t="str">
        <f t="shared" si="3"/>
        <v/>
      </c>
      <c r="S54" s="95" t="str">
        <f t="shared" si="3"/>
        <v/>
      </c>
      <c r="T54" s="1" t="s">
        <v>9</v>
      </c>
    </row>
    <row r="55" spans="1:29">
      <c r="A55" s="1">
        <v>38</v>
      </c>
      <c r="B55" s="23">
        <v>4.8</v>
      </c>
      <c r="C55" s="23">
        <v>223.1</v>
      </c>
      <c r="D55" s="23"/>
      <c r="E55" s="1"/>
      <c r="F55" s="8" t="s">
        <v>146</v>
      </c>
      <c r="G55" s="9"/>
      <c r="H55" s="9"/>
      <c r="I55" s="10" t="s">
        <v>89</v>
      </c>
      <c r="J55" s="1">
        <v>5</v>
      </c>
      <c r="K55" s="7">
        <v>132</v>
      </c>
      <c r="L55" s="95" t="str">
        <f t="shared" si="3"/>
        <v/>
      </c>
      <c r="M55" s="95" t="str">
        <f t="shared" si="3"/>
        <v/>
      </c>
      <c r="N55" s="95" t="str">
        <f t="shared" si="3"/>
        <v/>
      </c>
      <c r="O55" s="95" t="str">
        <f t="shared" si="3"/>
        <v/>
      </c>
      <c r="P55" s="95">
        <f t="shared" si="3"/>
        <v>4.8</v>
      </c>
      <c r="Q55" s="95" t="str">
        <f t="shared" si="3"/>
        <v/>
      </c>
      <c r="R55" s="95" t="str">
        <f t="shared" si="3"/>
        <v/>
      </c>
      <c r="S55" s="95" t="str">
        <f t="shared" si="3"/>
        <v/>
      </c>
      <c r="T55" s="1" t="s">
        <v>9</v>
      </c>
    </row>
    <row r="56" spans="1:29">
      <c r="A56" s="88">
        <v>39</v>
      </c>
      <c r="B56" s="89">
        <v>5.3</v>
      </c>
      <c r="C56" s="89">
        <v>228.4</v>
      </c>
      <c r="D56" s="89">
        <f>C56-C52</f>
        <v>16.400000000000006</v>
      </c>
      <c r="E56" s="88"/>
      <c r="F56" s="90" t="s">
        <v>52</v>
      </c>
      <c r="G56" s="91"/>
      <c r="H56" s="91"/>
      <c r="I56" s="92" t="s">
        <v>90</v>
      </c>
      <c r="J56" s="93">
        <v>5</v>
      </c>
      <c r="K56" s="94">
        <v>135</v>
      </c>
      <c r="L56" s="96" t="str">
        <f t="shared" si="3"/>
        <v/>
      </c>
      <c r="M56" s="96" t="str">
        <f t="shared" si="3"/>
        <v/>
      </c>
      <c r="N56" s="96" t="str">
        <f t="shared" si="3"/>
        <v/>
      </c>
      <c r="O56" s="96" t="str">
        <f t="shared" si="3"/>
        <v/>
      </c>
      <c r="P56" s="96">
        <f t="shared" si="3"/>
        <v>5.3</v>
      </c>
      <c r="Q56" s="96" t="str">
        <f t="shared" si="3"/>
        <v/>
      </c>
      <c r="R56" s="96" t="str">
        <f t="shared" si="3"/>
        <v/>
      </c>
      <c r="S56" s="96" t="str">
        <f t="shared" si="3"/>
        <v/>
      </c>
      <c r="T56" s="1" t="s">
        <v>9</v>
      </c>
    </row>
    <row r="57" spans="1:29">
      <c r="A57" s="1">
        <v>40</v>
      </c>
      <c r="B57" s="56">
        <v>4.5</v>
      </c>
      <c r="C57" s="23">
        <v>232.9</v>
      </c>
      <c r="D57" s="23"/>
      <c r="E57" s="12"/>
      <c r="F57" s="8" t="s">
        <v>23</v>
      </c>
      <c r="G57" s="14"/>
      <c r="H57" s="14"/>
      <c r="I57" s="15" t="s">
        <v>90</v>
      </c>
      <c r="J57" s="1">
        <v>6</v>
      </c>
      <c r="K57" s="7">
        <v>139</v>
      </c>
      <c r="L57" s="95" t="str">
        <f t="shared" si="3"/>
        <v/>
      </c>
      <c r="M57" s="95" t="str">
        <f t="shared" si="3"/>
        <v/>
      </c>
      <c r="N57" s="95" t="str">
        <f t="shared" si="3"/>
        <v/>
      </c>
      <c r="O57" s="95" t="str">
        <f t="shared" si="3"/>
        <v/>
      </c>
      <c r="P57" s="95" t="str">
        <f t="shared" si="3"/>
        <v/>
      </c>
      <c r="Q57" s="95">
        <f t="shared" si="3"/>
        <v>4.5</v>
      </c>
      <c r="R57" s="95" t="str">
        <f t="shared" si="3"/>
        <v/>
      </c>
      <c r="S57" s="95" t="str">
        <f t="shared" si="3"/>
        <v/>
      </c>
      <c r="T57" s="1" t="s">
        <v>9</v>
      </c>
    </row>
    <row r="58" spans="1:29">
      <c r="A58" s="1">
        <v>41</v>
      </c>
      <c r="B58" s="23">
        <v>5.7</v>
      </c>
      <c r="C58" s="23">
        <v>238.6</v>
      </c>
      <c r="D58" s="23"/>
      <c r="E58" s="1"/>
      <c r="F58" s="8" t="s">
        <v>24</v>
      </c>
      <c r="G58" s="9"/>
      <c r="H58" s="9"/>
      <c r="I58" s="10" t="s">
        <v>93</v>
      </c>
      <c r="J58" s="1">
        <v>6</v>
      </c>
      <c r="K58" s="7">
        <v>141</v>
      </c>
      <c r="L58" s="95" t="str">
        <f t="shared" si="3"/>
        <v/>
      </c>
      <c r="M58" s="95" t="str">
        <f t="shared" si="3"/>
        <v/>
      </c>
      <c r="N58" s="95" t="str">
        <f t="shared" si="3"/>
        <v/>
      </c>
      <c r="O58" s="95" t="str">
        <f t="shared" si="3"/>
        <v/>
      </c>
      <c r="P58" s="95" t="str">
        <f t="shared" si="3"/>
        <v/>
      </c>
      <c r="Q58" s="95">
        <f t="shared" si="3"/>
        <v>5.7</v>
      </c>
      <c r="R58" s="95" t="str">
        <f t="shared" si="3"/>
        <v/>
      </c>
      <c r="S58" s="95" t="str">
        <f t="shared" si="3"/>
        <v/>
      </c>
      <c r="T58" s="1" t="s">
        <v>9</v>
      </c>
    </row>
    <row r="59" spans="1:29">
      <c r="A59" s="88">
        <v>42</v>
      </c>
      <c r="B59" s="89">
        <v>5</v>
      </c>
      <c r="C59" s="89">
        <v>243.6</v>
      </c>
      <c r="D59" s="89">
        <f>C59-C56</f>
        <v>15.199999999999989</v>
      </c>
      <c r="E59" s="88"/>
      <c r="F59" s="90" t="s">
        <v>53</v>
      </c>
      <c r="G59" s="91"/>
      <c r="H59" s="91"/>
      <c r="I59" s="92" t="s">
        <v>93</v>
      </c>
      <c r="J59" s="93">
        <v>6</v>
      </c>
      <c r="K59" s="94">
        <v>142</v>
      </c>
      <c r="L59" s="96" t="str">
        <f t="shared" si="3"/>
        <v/>
      </c>
      <c r="M59" s="96" t="str">
        <f t="shared" si="3"/>
        <v/>
      </c>
      <c r="N59" s="96" t="str">
        <f t="shared" si="3"/>
        <v/>
      </c>
      <c r="O59" s="96" t="str">
        <f t="shared" si="3"/>
        <v/>
      </c>
      <c r="P59" s="96" t="str">
        <f t="shared" si="3"/>
        <v/>
      </c>
      <c r="Q59" s="96">
        <f t="shared" si="3"/>
        <v>5</v>
      </c>
      <c r="R59" s="96" t="str">
        <f t="shared" si="3"/>
        <v/>
      </c>
      <c r="S59" s="96" t="str">
        <f t="shared" si="3"/>
        <v/>
      </c>
      <c r="T59" s="1" t="s">
        <v>9</v>
      </c>
    </row>
    <row r="60" spans="1:29">
      <c r="A60" s="1">
        <v>43</v>
      </c>
      <c r="B60" s="56">
        <v>7.6</v>
      </c>
      <c r="C60" s="23">
        <v>251.2</v>
      </c>
      <c r="D60" s="23"/>
      <c r="E60" s="12"/>
      <c r="F60" s="8" t="s">
        <v>25</v>
      </c>
      <c r="G60" s="14"/>
      <c r="H60" s="14"/>
      <c r="I60" s="15" t="s">
        <v>93</v>
      </c>
      <c r="J60" s="1">
        <v>7</v>
      </c>
      <c r="K60" s="7">
        <v>145</v>
      </c>
      <c r="L60" s="95" t="str">
        <f t="shared" si="3"/>
        <v/>
      </c>
      <c r="M60" s="95" t="str">
        <f t="shared" si="3"/>
        <v/>
      </c>
      <c r="N60" s="95" t="str">
        <f t="shared" si="3"/>
        <v/>
      </c>
      <c r="O60" s="95" t="str">
        <f t="shared" si="3"/>
        <v/>
      </c>
      <c r="P60" s="95" t="str">
        <f t="shared" si="3"/>
        <v/>
      </c>
      <c r="Q60" s="95" t="str">
        <f t="shared" si="3"/>
        <v/>
      </c>
      <c r="R60" s="95">
        <f t="shared" si="3"/>
        <v>7.6</v>
      </c>
      <c r="S60" s="95" t="str">
        <f t="shared" si="3"/>
        <v/>
      </c>
      <c r="T60" s="1" t="s">
        <v>9</v>
      </c>
    </row>
    <row r="61" spans="1:29">
      <c r="A61" s="1">
        <v>44</v>
      </c>
      <c r="B61" s="23">
        <v>5.7</v>
      </c>
      <c r="C61" s="23">
        <v>256.89999999999998</v>
      </c>
      <c r="D61" s="23"/>
      <c r="E61" s="1"/>
      <c r="F61" s="8" t="s">
        <v>26</v>
      </c>
      <c r="G61" s="9"/>
      <c r="H61" s="9"/>
      <c r="I61" s="10" t="s">
        <v>94</v>
      </c>
      <c r="J61" s="1">
        <v>7</v>
      </c>
      <c r="K61" s="7">
        <v>149</v>
      </c>
      <c r="L61" s="95" t="str">
        <f t="shared" si="3"/>
        <v/>
      </c>
      <c r="M61" s="95" t="str">
        <f t="shared" si="3"/>
        <v/>
      </c>
      <c r="N61" s="95" t="str">
        <f t="shared" si="3"/>
        <v/>
      </c>
      <c r="O61" s="95" t="str">
        <f t="shared" si="3"/>
        <v/>
      </c>
      <c r="P61" s="95" t="str">
        <f t="shared" si="3"/>
        <v/>
      </c>
      <c r="Q61" s="95" t="str">
        <f t="shared" si="3"/>
        <v/>
      </c>
      <c r="R61" s="95">
        <f t="shared" si="3"/>
        <v>5.7</v>
      </c>
      <c r="S61" s="95" t="str">
        <f t="shared" si="3"/>
        <v/>
      </c>
      <c r="T61" s="1" t="s">
        <v>9</v>
      </c>
    </row>
    <row r="62" spans="1:29">
      <c r="A62" s="88">
        <v>45</v>
      </c>
      <c r="B62" s="89">
        <v>3.6</v>
      </c>
      <c r="C62" s="89">
        <v>260.5</v>
      </c>
      <c r="D62" s="89">
        <f>C62-C59</f>
        <v>16.900000000000006</v>
      </c>
      <c r="E62" s="88" t="s">
        <v>10</v>
      </c>
      <c r="F62" s="90" t="s">
        <v>124</v>
      </c>
      <c r="G62" s="91"/>
      <c r="H62" s="91"/>
      <c r="I62" s="92" t="s">
        <v>94</v>
      </c>
      <c r="J62" s="93">
        <v>7</v>
      </c>
      <c r="K62" s="94">
        <v>150</v>
      </c>
      <c r="L62" s="96" t="str">
        <f t="shared" si="3"/>
        <v/>
      </c>
      <c r="M62" s="96" t="str">
        <f t="shared" si="3"/>
        <v/>
      </c>
      <c r="N62" s="96" t="str">
        <f t="shared" si="3"/>
        <v/>
      </c>
      <c r="O62" s="96" t="str">
        <f t="shared" si="3"/>
        <v/>
      </c>
      <c r="P62" s="96" t="str">
        <f t="shared" si="3"/>
        <v/>
      </c>
      <c r="Q62" s="96" t="str">
        <f t="shared" si="3"/>
        <v/>
      </c>
      <c r="R62" s="96">
        <f t="shared" si="3"/>
        <v>3.6</v>
      </c>
      <c r="S62" s="96" t="str">
        <f t="shared" si="3"/>
        <v/>
      </c>
      <c r="T62" s="1" t="s">
        <v>9</v>
      </c>
    </row>
    <row r="63" spans="1:29">
      <c r="A63" s="1">
        <v>46</v>
      </c>
      <c r="B63" s="56">
        <v>6.1</v>
      </c>
      <c r="C63" s="23">
        <v>266.60000000000002</v>
      </c>
      <c r="D63" s="23"/>
      <c r="E63" s="12"/>
      <c r="F63" s="8" t="s">
        <v>27</v>
      </c>
      <c r="G63" s="14"/>
      <c r="H63" s="14"/>
      <c r="I63" s="15" t="s">
        <v>91</v>
      </c>
      <c r="J63" s="1">
        <v>8</v>
      </c>
      <c r="K63" s="7">
        <v>153</v>
      </c>
      <c r="L63" s="95" t="str">
        <f t="shared" si="3"/>
        <v/>
      </c>
      <c r="M63" s="95" t="str">
        <f t="shared" si="3"/>
        <v/>
      </c>
      <c r="N63" s="95" t="str">
        <f t="shared" si="3"/>
        <v/>
      </c>
      <c r="O63" s="95" t="str">
        <f t="shared" si="3"/>
        <v/>
      </c>
      <c r="P63" s="95" t="str">
        <f t="shared" si="3"/>
        <v/>
      </c>
      <c r="Q63" s="95" t="str">
        <f t="shared" si="3"/>
        <v/>
      </c>
      <c r="R63" s="95" t="str">
        <f t="shared" si="3"/>
        <v/>
      </c>
      <c r="S63" s="95">
        <f t="shared" si="3"/>
        <v>6.1</v>
      </c>
      <c r="T63" s="1" t="s">
        <v>9</v>
      </c>
    </row>
    <row r="64" spans="1:29">
      <c r="A64" s="1">
        <v>47</v>
      </c>
      <c r="B64" s="23">
        <v>4.3</v>
      </c>
      <c r="C64" s="23">
        <v>270.90000000000003</v>
      </c>
      <c r="D64" s="23"/>
      <c r="E64" s="12"/>
      <c r="F64" s="16" t="s">
        <v>51</v>
      </c>
      <c r="G64" s="9"/>
      <c r="H64" s="9"/>
      <c r="I64" s="10" t="s">
        <v>92</v>
      </c>
      <c r="J64" s="1">
        <v>8</v>
      </c>
      <c r="K64" s="7">
        <v>155</v>
      </c>
      <c r="L64" s="95" t="str">
        <f t="shared" si="3"/>
        <v/>
      </c>
      <c r="M64" s="95" t="str">
        <f t="shared" si="3"/>
        <v/>
      </c>
      <c r="N64" s="95" t="str">
        <f t="shared" si="3"/>
        <v/>
      </c>
      <c r="O64" s="95" t="str">
        <f t="shared" si="3"/>
        <v/>
      </c>
      <c r="P64" s="95" t="str">
        <f t="shared" si="3"/>
        <v/>
      </c>
      <c r="Q64" s="95" t="str">
        <f t="shared" si="3"/>
        <v/>
      </c>
      <c r="R64" s="95" t="str">
        <f t="shared" si="3"/>
        <v/>
      </c>
      <c r="S64" s="95">
        <f t="shared" si="3"/>
        <v>4.3</v>
      </c>
      <c r="T64" s="1" t="s">
        <v>9</v>
      </c>
    </row>
    <row r="65" spans="1:20">
      <c r="A65" s="26"/>
      <c r="B65" s="31"/>
      <c r="C65" s="31"/>
      <c r="D65" s="31"/>
      <c r="E65" s="82" t="s">
        <v>116</v>
      </c>
      <c r="F65" s="86" t="s">
        <v>115</v>
      </c>
      <c r="G65" s="52"/>
      <c r="H65" s="52"/>
      <c r="I65" s="54"/>
      <c r="J65" s="26"/>
      <c r="K65" s="27"/>
      <c r="L65" s="98" t="str">
        <f t="shared" si="3"/>
        <v/>
      </c>
      <c r="M65" s="98" t="str">
        <f t="shared" si="3"/>
        <v/>
      </c>
      <c r="N65" s="98" t="str">
        <f t="shared" si="3"/>
        <v/>
      </c>
      <c r="O65" s="98" t="str">
        <f t="shared" si="3"/>
        <v/>
      </c>
      <c r="P65" s="98" t="str">
        <f t="shared" si="3"/>
        <v/>
      </c>
      <c r="Q65" s="98" t="str">
        <f t="shared" si="3"/>
        <v/>
      </c>
      <c r="R65" s="98" t="str">
        <f t="shared" si="3"/>
        <v/>
      </c>
      <c r="S65" s="98" t="str">
        <f t="shared" si="3"/>
        <v/>
      </c>
      <c r="T65" s="1"/>
    </row>
    <row r="66" spans="1:20">
      <c r="A66" s="26"/>
      <c r="B66" s="31"/>
      <c r="C66" s="31"/>
      <c r="D66" s="31"/>
      <c r="E66" s="82" t="s">
        <v>10</v>
      </c>
      <c r="F66" s="72" t="s">
        <v>117</v>
      </c>
      <c r="G66" s="52"/>
      <c r="H66" s="52"/>
      <c r="I66" s="54"/>
      <c r="J66" s="26"/>
      <c r="K66" s="27"/>
      <c r="L66" s="98" t="str">
        <f t="shared" si="3"/>
        <v/>
      </c>
      <c r="M66" s="98" t="str">
        <f t="shared" si="3"/>
        <v/>
      </c>
      <c r="N66" s="98" t="str">
        <f t="shared" si="3"/>
        <v/>
      </c>
      <c r="O66" s="98" t="str">
        <f t="shared" si="3"/>
        <v/>
      </c>
      <c r="P66" s="98" t="str">
        <f t="shared" si="3"/>
        <v/>
      </c>
      <c r="Q66" s="98" t="str">
        <f t="shared" si="3"/>
        <v/>
      </c>
      <c r="R66" s="98" t="str">
        <f t="shared" si="3"/>
        <v/>
      </c>
      <c r="S66" s="98" t="str">
        <f t="shared" si="3"/>
        <v/>
      </c>
      <c r="T66" s="1"/>
    </row>
    <row r="67" spans="1:20" s="20" customFormat="1">
      <c r="A67" s="88">
        <v>48</v>
      </c>
      <c r="B67" s="89">
        <v>5.4</v>
      </c>
      <c r="C67" s="89">
        <f>B67+C64</f>
        <v>276.3</v>
      </c>
      <c r="D67" s="89">
        <f>C67-C62</f>
        <v>15.800000000000011</v>
      </c>
      <c r="E67" s="88"/>
      <c r="F67" s="100" t="s">
        <v>118</v>
      </c>
      <c r="G67" s="91"/>
      <c r="H67" s="91"/>
      <c r="I67" s="92"/>
      <c r="J67" s="93">
        <v>8</v>
      </c>
      <c r="K67" s="94">
        <v>157</v>
      </c>
      <c r="L67" s="96" t="str">
        <f t="shared" si="3"/>
        <v/>
      </c>
      <c r="M67" s="96" t="str">
        <f t="shared" si="3"/>
        <v/>
      </c>
      <c r="N67" s="96" t="str">
        <f t="shared" si="3"/>
        <v/>
      </c>
      <c r="O67" s="96" t="str">
        <f t="shared" si="3"/>
        <v/>
      </c>
      <c r="P67" s="96" t="str">
        <f t="shared" si="3"/>
        <v/>
      </c>
      <c r="Q67" s="96" t="str">
        <f t="shared" si="3"/>
        <v/>
      </c>
      <c r="R67" s="96" t="str">
        <f t="shared" si="3"/>
        <v/>
      </c>
      <c r="S67" s="96">
        <f t="shared" si="3"/>
        <v>5.4</v>
      </c>
      <c r="T67" s="1" t="s">
        <v>9</v>
      </c>
    </row>
    <row r="68" spans="1:20">
      <c r="A68" s="1" t="s">
        <v>147</v>
      </c>
      <c r="B68" s="23">
        <v>0.9</v>
      </c>
      <c r="C68" s="23">
        <f>C67+B68</f>
        <v>277.2</v>
      </c>
      <c r="D68" s="23">
        <f>C68-C67</f>
        <v>0.89999999999997726</v>
      </c>
      <c r="E68" s="1"/>
      <c r="F68" s="16" t="s">
        <v>114</v>
      </c>
      <c r="G68" s="9"/>
      <c r="H68" s="9"/>
      <c r="I68" s="55" t="s">
        <v>92</v>
      </c>
      <c r="J68" s="2" t="s">
        <v>98</v>
      </c>
      <c r="K68" s="7">
        <v>159</v>
      </c>
      <c r="L68" s="23">
        <v>0.9</v>
      </c>
      <c r="M68" s="23">
        <v>0.9</v>
      </c>
      <c r="N68" s="23">
        <v>0.9</v>
      </c>
      <c r="O68" s="23">
        <v>0.9</v>
      </c>
      <c r="P68" s="23">
        <v>0.9</v>
      </c>
      <c r="Q68" s="23">
        <v>0.9</v>
      </c>
      <c r="R68" s="23">
        <v>0.9</v>
      </c>
      <c r="S68" s="23">
        <v>0.9</v>
      </c>
      <c r="T68" s="1" t="s">
        <v>9</v>
      </c>
    </row>
    <row r="69" spans="1:20" ht="7.5" customHeight="1">
      <c r="A69" s="1"/>
      <c r="B69" s="23"/>
      <c r="C69" s="23"/>
      <c r="D69" s="23"/>
      <c r="E69" s="1"/>
      <c r="F69" s="8"/>
      <c r="G69" s="9"/>
      <c r="H69" s="9"/>
      <c r="I69" s="10"/>
      <c r="J69" s="1"/>
      <c r="K69" s="7"/>
      <c r="L69" s="7"/>
      <c r="M69" s="7"/>
      <c r="N69" s="7"/>
      <c r="O69" s="7"/>
      <c r="P69" s="7"/>
      <c r="Q69" s="7"/>
      <c r="R69" s="7"/>
      <c r="S69" s="7"/>
      <c r="T69" s="1" t="s">
        <v>9</v>
      </c>
    </row>
    <row r="70" spans="1:20">
      <c r="A70" s="1"/>
      <c r="B70" s="23"/>
      <c r="C70" s="23"/>
      <c r="D70" s="23">
        <f>SUM(D4:D68)</f>
        <v>277.2</v>
      </c>
      <c r="E70" s="1"/>
      <c r="F70" s="8"/>
      <c r="G70" s="9"/>
      <c r="H70" s="9"/>
      <c r="I70" s="5" t="s">
        <v>106</v>
      </c>
      <c r="J70" s="1"/>
      <c r="K70" s="7">
        <f>AVERAGE(L70:S70)</f>
        <v>35.4375</v>
      </c>
      <c r="L70" s="23">
        <f t="shared" ref="L70:S70" si="4">SUM(L2:L68)</f>
        <v>36.300000000000004</v>
      </c>
      <c r="M70" s="23">
        <f t="shared" si="4"/>
        <v>36.299999999999997</v>
      </c>
      <c r="N70" s="23">
        <f t="shared" si="4"/>
        <v>34.9</v>
      </c>
      <c r="O70" s="23">
        <f t="shared" si="4"/>
        <v>35.299999999999997</v>
      </c>
      <c r="P70" s="23">
        <f t="shared" si="4"/>
        <v>34.799999999999997</v>
      </c>
      <c r="Q70" s="23">
        <f t="shared" si="4"/>
        <v>33.199999999999996</v>
      </c>
      <c r="R70" s="23">
        <f t="shared" si="4"/>
        <v>35.799999999999997</v>
      </c>
      <c r="S70" s="23">
        <f t="shared" si="4"/>
        <v>36.900000000000006</v>
      </c>
      <c r="T70" s="1" t="s">
        <v>9</v>
      </c>
    </row>
    <row r="71" spans="1:20">
      <c r="A71" s="1"/>
      <c r="B71" s="23"/>
      <c r="C71" s="23"/>
      <c r="D71" s="23"/>
      <c r="E71" s="1"/>
      <c r="F71" s="16"/>
      <c r="G71" s="9"/>
      <c r="H71" s="9"/>
      <c r="I71" s="17" t="s">
        <v>108</v>
      </c>
      <c r="J71" s="1"/>
      <c r="K71" s="7">
        <f>COUNT(L3:S67)</f>
        <v>48</v>
      </c>
      <c r="L71" s="23">
        <f>D9</f>
        <v>19.8</v>
      </c>
      <c r="M71" s="23">
        <f>D14</f>
        <v>16.999999999999996</v>
      </c>
      <c r="N71" s="23">
        <f>D16</f>
        <v>13.600000000000001</v>
      </c>
      <c r="O71" s="23">
        <f>D19</f>
        <v>17.600000000000001</v>
      </c>
      <c r="P71" s="23">
        <f>D24</f>
        <v>17.5</v>
      </c>
      <c r="Q71" s="23">
        <f>D29</f>
        <v>17.099999999999994</v>
      </c>
      <c r="R71" s="23">
        <f>D32</f>
        <v>18</v>
      </c>
      <c r="S71" s="23">
        <f>D36</f>
        <v>20.199999999999989</v>
      </c>
      <c r="T71" s="1" t="s">
        <v>9</v>
      </c>
    </row>
    <row r="72" spans="1:20">
      <c r="A72" s="1"/>
      <c r="B72" s="23"/>
      <c r="C72" s="23"/>
      <c r="D72" s="23"/>
      <c r="E72" s="1"/>
      <c r="F72" s="16"/>
      <c r="G72" s="9"/>
      <c r="H72" s="9"/>
      <c r="I72" s="17" t="s">
        <v>109</v>
      </c>
      <c r="J72" s="1"/>
      <c r="K72" s="7">
        <f>MIN(L3:S67)</f>
        <v>3.6</v>
      </c>
      <c r="L72" s="23">
        <f>D40</f>
        <v>15.599999999999994</v>
      </c>
      <c r="M72" s="23">
        <f>D43</f>
        <v>18.400000000000006</v>
      </c>
      <c r="N72" s="23">
        <f>D49</f>
        <v>20.400000000000034</v>
      </c>
      <c r="O72" s="23">
        <f>D52</f>
        <v>16.799999999999983</v>
      </c>
      <c r="P72" s="23">
        <f>D56</f>
        <v>16.400000000000006</v>
      </c>
      <c r="Q72" s="23">
        <f>D59</f>
        <v>15.199999999999989</v>
      </c>
      <c r="R72" s="23">
        <f>D62</f>
        <v>16.900000000000006</v>
      </c>
      <c r="S72" s="23">
        <f>D67</f>
        <v>15.800000000000011</v>
      </c>
      <c r="T72" s="1" t="s">
        <v>9</v>
      </c>
    </row>
    <row r="73" spans="1:20" hidden="1">
      <c r="A73" s="1"/>
      <c r="B73" s="23"/>
      <c r="C73" s="23"/>
      <c r="D73" s="23"/>
      <c r="E73" s="1"/>
      <c r="F73" s="16"/>
      <c r="G73" s="9"/>
      <c r="H73" s="9"/>
      <c r="I73" s="17"/>
      <c r="J73" s="1"/>
      <c r="K73" s="7">
        <f>MAX(L3:S67)</f>
        <v>7.8</v>
      </c>
      <c r="L73" s="23"/>
      <c r="M73" s="23"/>
      <c r="N73" s="23"/>
      <c r="O73" s="23"/>
      <c r="P73" s="23"/>
      <c r="Q73" s="23"/>
      <c r="R73" s="23"/>
      <c r="S73" s="23"/>
      <c r="T73" s="1" t="s">
        <v>9</v>
      </c>
    </row>
    <row r="74" spans="1:20" ht="7.5" customHeight="1">
      <c r="A74" s="1"/>
      <c r="B74" s="23"/>
      <c r="C74" s="23"/>
      <c r="D74" s="23"/>
      <c r="E74" s="1"/>
      <c r="F74" s="8"/>
      <c r="G74" s="9"/>
      <c r="H74" s="9"/>
      <c r="I74" s="10"/>
      <c r="J74" s="1"/>
      <c r="K74" s="7"/>
      <c r="L74" s="59"/>
      <c r="M74" s="59"/>
      <c r="N74" s="59"/>
      <c r="O74" s="59"/>
      <c r="P74" s="59"/>
      <c r="Q74" s="59"/>
      <c r="R74" s="59"/>
      <c r="S74" s="59"/>
      <c r="T74" s="1" t="s">
        <v>9</v>
      </c>
    </row>
    <row r="75" spans="1:20">
      <c r="A75" s="1"/>
      <c r="B75" s="23"/>
      <c r="C75" s="23"/>
      <c r="D75" s="23"/>
      <c r="E75" s="1"/>
      <c r="F75" s="8"/>
      <c r="G75" s="9"/>
      <c r="H75" s="9"/>
      <c r="I75" s="10"/>
      <c r="J75" s="1"/>
      <c r="K75" s="7"/>
      <c r="L75" s="59">
        <f t="shared" ref="L75:S75" si="5">L70-$K70</f>
        <v>0.86250000000000426</v>
      </c>
      <c r="M75" s="59">
        <f t="shared" si="5"/>
        <v>0.86249999999999716</v>
      </c>
      <c r="N75" s="59">
        <f t="shared" si="5"/>
        <v>-0.53750000000000142</v>
      </c>
      <c r="O75" s="59">
        <f t="shared" si="5"/>
        <v>-0.13750000000000284</v>
      </c>
      <c r="P75" s="59">
        <f t="shared" si="5"/>
        <v>-0.63750000000000284</v>
      </c>
      <c r="Q75" s="59">
        <f t="shared" si="5"/>
        <v>-2.2375000000000043</v>
      </c>
      <c r="R75" s="59">
        <f t="shared" si="5"/>
        <v>0.36249999999999716</v>
      </c>
      <c r="S75" s="59">
        <f t="shared" si="5"/>
        <v>1.4625000000000057</v>
      </c>
      <c r="T75" s="1" t="s">
        <v>9</v>
      </c>
    </row>
    <row r="79" spans="1:20" hidden="1"/>
    <row r="80" spans="1:20" hidden="1">
      <c r="J80" s="1"/>
      <c r="K80" s="7" t="s">
        <v>28</v>
      </c>
      <c r="L80" s="21">
        <v>1</v>
      </c>
      <c r="M80" s="21">
        <v>2</v>
      </c>
      <c r="N80" s="21">
        <v>3</v>
      </c>
      <c r="O80" s="21">
        <v>4</v>
      </c>
      <c r="P80" s="21">
        <v>5</v>
      </c>
      <c r="Q80" s="21">
        <v>6</v>
      </c>
      <c r="R80" s="21">
        <v>7</v>
      </c>
      <c r="S80" s="21">
        <v>8</v>
      </c>
      <c r="T80"/>
    </row>
    <row r="81" spans="10:23" hidden="1">
      <c r="J81" s="1" t="s">
        <v>29</v>
      </c>
      <c r="K81" s="7"/>
      <c r="L81" s="7"/>
      <c r="M81" s="7"/>
      <c r="N81" s="7"/>
      <c r="O81" s="7"/>
      <c r="P81" s="7"/>
      <c r="Q81" s="7"/>
      <c r="R81" s="7"/>
      <c r="S81" s="7"/>
      <c r="T81"/>
    </row>
    <row r="82" spans="10:23" hidden="1">
      <c r="J82" s="22" t="s">
        <v>30</v>
      </c>
      <c r="K82" s="7"/>
      <c r="L82" s="23">
        <v>5.3</v>
      </c>
      <c r="M82" s="23">
        <v>4.9000000000000004</v>
      </c>
      <c r="N82" s="23">
        <v>5.3</v>
      </c>
      <c r="O82" s="23">
        <v>4.2</v>
      </c>
      <c r="P82" s="23">
        <v>5.5</v>
      </c>
      <c r="Q82" s="23">
        <v>5</v>
      </c>
      <c r="R82" s="23">
        <v>6.6</v>
      </c>
      <c r="S82" s="23">
        <v>7.1</v>
      </c>
      <c r="T82"/>
    </row>
    <row r="83" spans="10:23" hidden="1">
      <c r="J83" s="22" t="s">
        <v>31</v>
      </c>
      <c r="K83" s="7"/>
      <c r="L83" s="23">
        <v>6.5</v>
      </c>
      <c r="M83" s="23">
        <v>6.6</v>
      </c>
      <c r="N83" s="23">
        <v>6.4</v>
      </c>
      <c r="O83" s="23">
        <v>5.6</v>
      </c>
      <c r="P83" s="23">
        <v>7.7</v>
      </c>
      <c r="Q83" s="23">
        <v>3.5</v>
      </c>
      <c r="R83" s="23">
        <v>5.3</v>
      </c>
      <c r="S83" s="23">
        <v>6.7</v>
      </c>
      <c r="T83"/>
    </row>
    <row r="84" spans="10:23" hidden="1">
      <c r="J84" s="22" t="s">
        <v>32</v>
      </c>
      <c r="K84" s="7"/>
      <c r="L84" s="23">
        <v>6.1</v>
      </c>
      <c r="M84" s="23">
        <v>4.3</v>
      </c>
      <c r="N84" s="23">
        <v>4.7</v>
      </c>
      <c r="O84" s="23">
        <v>7.7</v>
      </c>
      <c r="P84" s="23">
        <v>5.6</v>
      </c>
      <c r="Q84" s="23">
        <v>6.8</v>
      </c>
      <c r="R84" s="23">
        <v>4.4000000000000004</v>
      </c>
      <c r="S84" s="23">
        <v>5.0999999999999996</v>
      </c>
      <c r="T84"/>
    </row>
    <row r="85" spans="10:23" hidden="1">
      <c r="J85" s="22" t="s">
        <v>33</v>
      </c>
      <c r="K85" s="7"/>
      <c r="L85" s="23">
        <v>3.9</v>
      </c>
      <c r="M85" s="23">
        <v>7.1</v>
      </c>
      <c r="N85" s="23">
        <v>4.5</v>
      </c>
      <c r="O85" s="23">
        <v>4</v>
      </c>
      <c r="P85" s="23">
        <v>5.4</v>
      </c>
      <c r="Q85" s="23">
        <v>5.2</v>
      </c>
      <c r="R85" s="23">
        <v>7.8</v>
      </c>
      <c r="S85" s="23">
        <v>7.2</v>
      </c>
      <c r="T85"/>
    </row>
    <row r="86" spans="10:23" hidden="1">
      <c r="J86" s="22" t="s">
        <v>34</v>
      </c>
      <c r="K86" s="7"/>
      <c r="L86" s="23">
        <v>6.8</v>
      </c>
      <c r="M86" s="23">
        <v>6.5</v>
      </c>
      <c r="N86" s="23">
        <v>6.1</v>
      </c>
      <c r="O86" s="23">
        <v>5.9</v>
      </c>
      <c r="P86" s="23">
        <v>7.2</v>
      </c>
      <c r="Q86" s="23">
        <v>7.2</v>
      </c>
      <c r="R86" s="23">
        <v>6.8</v>
      </c>
      <c r="S86" s="23">
        <v>4.5</v>
      </c>
      <c r="T86"/>
    </row>
    <row r="87" spans="10:23" hidden="1">
      <c r="J87" s="22" t="s">
        <v>35</v>
      </c>
      <c r="K87" s="7"/>
      <c r="L87" s="23">
        <v>5.7</v>
      </c>
      <c r="M87" s="23">
        <v>5</v>
      </c>
      <c r="N87" s="23">
        <v>7.6</v>
      </c>
      <c r="O87" s="23">
        <v>5.7</v>
      </c>
      <c r="P87" s="23">
        <v>3.6</v>
      </c>
      <c r="Q87" s="23">
        <v>6.1</v>
      </c>
      <c r="R87" s="23">
        <v>4.3</v>
      </c>
      <c r="S87" s="23">
        <v>3.6</v>
      </c>
      <c r="T87"/>
    </row>
    <row r="88" spans="10:23" hidden="1">
      <c r="J88" s="1"/>
      <c r="K88" s="7"/>
      <c r="L88" s="23" t="s">
        <v>9</v>
      </c>
      <c r="M88" s="23"/>
      <c r="N88" s="23" t="s">
        <v>9</v>
      </c>
      <c r="O88" s="23" t="s">
        <v>9</v>
      </c>
      <c r="P88" s="23" t="s">
        <v>9</v>
      </c>
      <c r="Q88" s="23" t="s">
        <v>9</v>
      </c>
      <c r="R88" s="23" t="s">
        <v>9</v>
      </c>
      <c r="S88" s="23" t="s">
        <v>9</v>
      </c>
      <c r="T88"/>
    </row>
    <row r="89" spans="10:23" hidden="1">
      <c r="J89" s="1"/>
      <c r="K89" s="23">
        <f>SUM(L89:AA89)</f>
        <v>274.59999999999997</v>
      </c>
      <c r="L89" s="23">
        <f>SUM(L82:L88)</f>
        <v>34.299999999999997</v>
      </c>
      <c r="M89" s="23">
        <f t="shared" ref="M89:S89" si="6">SUM(M82:M88)</f>
        <v>34.4</v>
      </c>
      <c r="N89" s="23">
        <f t="shared" si="6"/>
        <v>34.6</v>
      </c>
      <c r="O89" s="23">
        <f t="shared" si="6"/>
        <v>33.1</v>
      </c>
      <c r="P89" s="23">
        <f t="shared" si="6"/>
        <v>34.999999999999993</v>
      </c>
      <c r="Q89" s="23">
        <f t="shared" si="6"/>
        <v>33.799999999999997</v>
      </c>
      <c r="R89" s="23">
        <f t="shared" si="6"/>
        <v>35.199999999999996</v>
      </c>
      <c r="S89" s="23">
        <f t="shared" si="6"/>
        <v>34.199999999999996</v>
      </c>
      <c r="T89"/>
    </row>
    <row r="90" spans="10:23" hidden="1">
      <c r="J90" s="1"/>
      <c r="K90" s="24" t="s">
        <v>36</v>
      </c>
      <c r="L90" s="24" t="s">
        <v>36</v>
      </c>
      <c r="M90" s="24" t="s">
        <v>36</v>
      </c>
      <c r="N90" s="24" t="s">
        <v>36</v>
      </c>
      <c r="O90" s="24" t="s">
        <v>36</v>
      </c>
      <c r="P90" s="24" t="s">
        <v>36</v>
      </c>
      <c r="Q90" s="24" t="s">
        <v>36</v>
      </c>
      <c r="R90" s="24" t="s">
        <v>36</v>
      </c>
      <c r="S90" s="24" t="s">
        <v>36</v>
      </c>
      <c r="T90"/>
    </row>
    <row r="91" spans="10:23" hidden="1">
      <c r="L91" t="s">
        <v>9</v>
      </c>
      <c r="M91" t="s">
        <v>9</v>
      </c>
      <c r="N91" t="s">
        <v>9</v>
      </c>
      <c r="O91" t="s">
        <v>9</v>
      </c>
      <c r="P91" t="s">
        <v>9</v>
      </c>
      <c r="Q91" t="s">
        <v>9</v>
      </c>
      <c r="R91" t="s">
        <v>9</v>
      </c>
      <c r="S91" s="20" t="s">
        <v>9</v>
      </c>
    </row>
    <row r="92" spans="10:23" hidden="1">
      <c r="L92" t="s">
        <v>9</v>
      </c>
      <c r="M92" t="s">
        <v>9</v>
      </c>
      <c r="N92" t="s">
        <v>9</v>
      </c>
      <c r="O92" t="s">
        <v>9</v>
      </c>
      <c r="P92" t="s">
        <v>9</v>
      </c>
      <c r="Q92" t="s">
        <v>9</v>
      </c>
      <c r="R92" t="s">
        <v>9</v>
      </c>
      <c r="S92" s="20" t="s">
        <v>9</v>
      </c>
    </row>
    <row r="93" spans="10:23" hidden="1">
      <c r="J93" s="1"/>
      <c r="K93" s="7" t="s">
        <v>28</v>
      </c>
      <c r="L93" s="21">
        <v>1</v>
      </c>
      <c r="M93" s="21">
        <v>2</v>
      </c>
      <c r="N93" s="21">
        <v>3</v>
      </c>
      <c r="O93" s="21">
        <v>4</v>
      </c>
      <c r="P93" s="21">
        <v>5</v>
      </c>
      <c r="Q93" s="21">
        <v>6</v>
      </c>
      <c r="R93" s="21">
        <v>7</v>
      </c>
      <c r="S93" s="21">
        <v>8</v>
      </c>
      <c r="T93" s="21">
        <v>9</v>
      </c>
      <c r="U93" s="21">
        <v>10</v>
      </c>
      <c r="V93" s="21">
        <v>11</v>
      </c>
      <c r="W93" s="21">
        <v>12</v>
      </c>
    </row>
    <row r="94" spans="10:23" hidden="1">
      <c r="J94" s="1" t="s">
        <v>29</v>
      </c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10:23" hidden="1">
      <c r="J95" s="22" t="s">
        <v>30</v>
      </c>
      <c r="K95" s="7"/>
      <c r="L95" s="23">
        <v>5.3</v>
      </c>
      <c r="M95" s="23">
        <v>4.9000000000000004</v>
      </c>
      <c r="N95" s="23">
        <v>5.3</v>
      </c>
      <c r="O95" s="23">
        <v>4.2</v>
      </c>
      <c r="P95" s="23">
        <v>5.5</v>
      </c>
      <c r="Q95" s="23">
        <v>5</v>
      </c>
      <c r="R95" s="23">
        <v>6.6</v>
      </c>
      <c r="S95" s="23">
        <v>7.1</v>
      </c>
      <c r="T95" s="23">
        <v>6.5</v>
      </c>
      <c r="U95" s="23">
        <v>6.6</v>
      </c>
      <c r="V95" s="23">
        <v>6.4</v>
      </c>
      <c r="W95" s="23">
        <v>5.6</v>
      </c>
    </row>
    <row r="96" spans="10:23" hidden="1">
      <c r="J96" s="22" t="s">
        <v>31</v>
      </c>
      <c r="K96" s="7"/>
      <c r="L96" s="23">
        <v>7.7</v>
      </c>
      <c r="M96" s="23">
        <v>3.5</v>
      </c>
      <c r="N96" s="23">
        <v>5.3</v>
      </c>
      <c r="O96" s="23">
        <v>6.7</v>
      </c>
      <c r="P96" s="23">
        <v>6.1</v>
      </c>
      <c r="Q96" s="23">
        <v>4.3</v>
      </c>
      <c r="R96" s="23">
        <v>4.7</v>
      </c>
      <c r="S96" s="23">
        <v>7.7</v>
      </c>
      <c r="T96" s="23">
        <v>5.6</v>
      </c>
      <c r="U96" s="23">
        <v>6.8</v>
      </c>
      <c r="V96" s="23">
        <v>4.4000000000000004</v>
      </c>
      <c r="W96" s="23">
        <v>5.0999999999999996</v>
      </c>
    </row>
    <row r="97" spans="10:27" hidden="1">
      <c r="J97" s="22" t="s">
        <v>32</v>
      </c>
      <c r="K97" s="7"/>
      <c r="L97" s="23">
        <v>3.9</v>
      </c>
      <c r="M97" s="23">
        <v>7.1</v>
      </c>
      <c r="N97" s="23">
        <v>4.5</v>
      </c>
      <c r="O97" s="23">
        <v>4</v>
      </c>
      <c r="P97" s="23">
        <v>5.4</v>
      </c>
      <c r="Q97" s="23">
        <v>5.2</v>
      </c>
      <c r="R97" s="23">
        <v>7.8</v>
      </c>
      <c r="S97" s="23">
        <v>7.2</v>
      </c>
      <c r="T97" s="23">
        <v>6.8</v>
      </c>
      <c r="U97" s="23">
        <v>6.5</v>
      </c>
      <c r="V97" s="23">
        <v>6.1</v>
      </c>
      <c r="W97" s="23">
        <v>5.9</v>
      </c>
    </row>
    <row r="98" spans="10:27" hidden="1">
      <c r="J98" s="22" t="s">
        <v>33</v>
      </c>
      <c r="K98" s="7"/>
      <c r="L98" s="23">
        <v>7.2</v>
      </c>
      <c r="M98" s="23">
        <v>7.2</v>
      </c>
      <c r="N98" s="23">
        <v>6.8</v>
      </c>
      <c r="O98" s="23">
        <v>4.5</v>
      </c>
      <c r="P98" s="23">
        <v>5.7</v>
      </c>
      <c r="Q98" s="23">
        <v>5</v>
      </c>
      <c r="R98" s="23">
        <v>7.6</v>
      </c>
      <c r="S98" s="23">
        <v>5.7</v>
      </c>
      <c r="T98" s="23">
        <v>3.6</v>
      </c>
      <c r="U98" s="23">
        <v>6.1</v>
      </c>
      <c r="V98" s="23">
        <v>4.3</v>
      </c>
      <c r="W98" s="23">
        <v>3.6</v>
      </c>
    </row>
    <row r="99" spans="10:27" hidden="1">
      <c r="J99" s="25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 spans="10:27" hidden="1">
      <c r="J100" s="1"/>
      <c r="K100" s="23">
        <f>SUM(L100:AA100)</f>
        <v>274.59999999999997</v>
      </c>
      <c r="L100" s="23">
        <f>SUM(L95:L99)</f>
        <v>24.099999999999998</v>
      </c>
      <c r="M100" s="23">
        <f t="shared" ref="M100:W100" si="7">SUM(M95:M99)</f>
        <v>22.7</v>
      </c>
      <c r="N100" s="23">
        <f t="shared" si="7"/>
        <v>21.9</v>
      </c>
      <c r="O100" s="23">
        <f t="shared" si="7"/>
        <v>19.399999999999999</v>
      </c>
      <c r="P100" s="23">
        <f t="shared" si="7"/>
        <v>22.7</v>
      </c>
      <c r="Q100" s="23">
        <f t="shared" si="7"/>
        <v>19.5</v>
      </c>
      <c r="R100" s="23">
        <f t="shared" si="7"/>
        <v>26.700000000000003</v>
      </c>
      <c r="S100" s="23">
        <f t="shared" si="7"/>
        <v>27.7</v>
      </c>
      <c r="T100" s="23">
        <f t="shared" si="7"/>
        <v>22.5</v>
      </c>
      <c r="U100" s="23">
        <f t="shared" si="7"/>
        <v>26</v>
      </c>
      <c r="V100" s="23">
        <f t="shared" si="7"/>
        <v>21.2</v>
      </c>
      <c r="W100" s="23">
        <f t="shared" si="7"/>
        <v>20.200000000000003</v>
      </c>
    </row>
    <row r="101" spans="10:27" hidden="1">
      <c r="J101" s="1"/>
      <c r="K101" s="24" t="s">
        <v>36</v>
      </c>
      <c r="L101" s="24" t="s">
        <v>36</v>
      </c>
      <c r="M101" s="24" t="s">
        <v>36</v>
      </c>
      <c r="N101" s="24" t="s">
        <v>36</v>
      </c>
      <c r="O101" s="24" t="s">
        <v>36</v>
      </c>
      <c r="P101" s="24" t="s">
        <v>36</v>
      </c>
      <c r="Q101" s="24" t="s">
        <v>36</v>
      </c>
      <c r="R101" s="24" t="s">
        <v>36</v>
      </c>
      <c r="S101" s="24" t="s">
        <v>36</v>
      </c>
      <c r="T101" s="24" t="s">
        <v>36</v>
      </c>
      <c r="U101" s="24" t="s">
        <v>36</v>
      </c>
      <c r="V101" s="24" t="s">
        <v>36</v>
      </c>
      <c r="W101" s="24" t="s">
        <v>36</v>
      </c>
    </row>
    <row r="102" spans="10:27" hidden="1"/>
    <row r="103" spans="10:27" hidden="1">
      <c r="L103" t="s">
        <v>9</v>
      </c>
      <c r="M103" t="s">
        <v>9</v>
      </c>
      <c r="N103" t="s">
        <v>9</v>
      </c>
      <c r="O103" t="s">
        <v>9</v>
      </c>
      <c r="P103" t="s">
        <v>9</v>
      </c>
      <c r="Q103" t="s">
        <v>9</v>
      </c>
      <c r="R103" t="s">
        <v>9</v>
      </c>
      <c r="S103" s="20" t="s">
        <v>9</v>
      </c>
    </row>
    <row r="104" spans="10:27" hidden="1">
      <c r="L104" t="s">
        <v>9</v>
      </c>
      <c r="M104" t="s">
        <v>9</v>
      </c>
      <c r="N104" t="s">
        <v>9</v>
      </c>
      <c r="O104" t="s">
        <v>9</v>
      </c>
      <c r="P104" t="s">
        <v>9</v>
      </c>
      <c r="Q104" t="s">
        <v>9</v>
      </c>
      <c r="R104" t="s">
        <v>9</v>
      </c>
      <c r="S104" s="20" t="s">
        <v>9</v>
      </c>
    </row>
    <row r="105" spans="10:27" hidden="1">
      <c r="L105" t="s">
        <v>9</v>
      </c>
      <c r="M105" t="s">
        <v>9</v>
      </c>
      <c r="N105" t="s">
        <v>9</v>
      </c>
      <c r="O105" t="s">
        <v>9</v>
      </c>
      <c r="P105" t="s">
        <v>9</v>
      </c>
      <c r="Q105" t="s">
        <v>9</v>
      </c>
      <c r="R105" t="s">
        <v>9</v>
      </c>
      <c r="S105" s="20" t="s">
        <v>9</v>
      </c>
    </row>
    <row r="106" spans="10:27" hidden="1">
      <c r="J106" s="26"/>
      <c r="K106" s="27" t="s">
        <v>28</v>
      </c>
      <c r="L106" s="28">
        <v>1</v>
      </c>
      <c r="M106" s="28">
        <v>2</v>
      </c>
      <c r="N106" s="28">
        <v>3</v>
      </c>
      <c r="O106" s="28">
        <v>4</v>
      </c>
      <c r="P106" s="28">
        <v>5</v>
      </c>
      <c r="Q106" s="28">
        <v>6</v>
      </c>
      <c r="R106" s="28">
        <v>7</v>
      </c>
      <c r="S106" s="28">
        <v>8</v>
      </c>
      <c r="T106" s="28">
        <v>9</v>
      </c>
      <c r="U106" s="28">
        <v>10</v>
      </c>
      <c r="V106" s="28">
        <v>11</v>
      </c>
      <c r="W106" s="28">
        <v>12</v>
      </c>
      <c r="X106" s="28">
        <v>13</v>
      </c>
      <c r="Y106" s="28">
        <v>14</v>
      </c>
      <c r="Z106" s="28">
        <v>15</v>
      </c>
      <c r="AA106" s="28">
        <v>16</v>
      </c>
    </row>
    <row r="107" spans="10:27" hidden="1">
      <c r="J107" s="29" t="s">
        <v>29</v>
      </c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</row>
    <row r="108" spans="10:27" hidden="1">
      <c r="J108" s="26" t="s">
        <v>30</v>
      </c>
      <c r="K108" s="27"/>
      <c r="L108" s="28">
        <v>5.3</v>
      </c>
      <c r="M108" s="28">
        <v>4.9000000000000004</v>
      </c>
      <c r="N108" s="28">
        <v>5.3</v>
      </c>
      <c r="O108" s="28">
        <v>4.2</v>
      </c>
      <c r="P108" s="28">
        <v>5.5</v>
      </c>
      <c r="Q108" s="28">
        <v>5</v>
      </c>
      <c r="R108" s="28">
        <v>6.6</v>
      </c>
      <c r="S108" s="28">
        <v>7.1</v>
      </c>
      <c r="T108" s="28">
        <v>6.5</v>
      </c>
      <c r="U108" s="28">
        <v>6.6</v>
      </c>
      <c r="V108" s="28">
        <v>6.4</v>
      </c>
      <c r="W108" s="28">
        <v>5.6</v>
      </c>
      <c r="X108" s="28">
        <v>7.7</v>
      </c>
      <c r="Y108" s="28">
        <v>3.5</v>
      </c>
      <c r="Z108" s="28">
        <v>5.3</v>
      </c>
      <c r="AA108" s="28">
        <v>6.7</v>
      </c>
    </row>
    <row r="109" spans="10:27" hidden="1">
      <c r="J109" s="29"/>
      <c r="K109" s="30"/>
      <c r="L109" s="30" t="s">
        <v>9</v>
      </c>
      <c r="M109" s="30"/>
      <c r="N109" s="30" t="s">
        <v>9</v>
      </c>
      <c r="O109" s="30" t="s">
        <v>9</v>
      </c>
      <c r="P109" s="30" t="s">
        <v>9</v>
      </c>
      <c r="Q109" s="30" t="s">
        <v>9</v>
      </c>
      <c r="R109" s="30" t="s">
        <v>9</v>
      </c>
      <c r="S109" s="30" t="s">
        <v>9</v>
      </c>
      <c r="T109" s="30"/>
      <c r="U109" s="30"/>
      <c r="V109" s="30"/>
      <c r="W109" s="30"/>
      <c r="X109" s="30"/>
      <c r="Y109" s="30"/>
      <c r="Z109" s="30"/>
      <c r="AA109" s="30"/>
    </row>
    <row r="110" spans="10:27" hidden="1">
      <c r="J110" s="26" t="s">
        <v>31</v>
      </c>
      <c r="K110" s="27"/>
      <c r="L110" s="28">
        <v>6.1</v>
      </c>
      <c r="M110" s="28">
        <v>4.3</v>
      </c>
      <c r="N110" s="28">
        <v>4.7</v>
      </c>
      <c r="O110" s="28">
        <v>7.7</v>
      </c>
      <c r="P110" s="28">
        <v>5.6</v>
      </c>
      <c r="Q110" s="28">
        <v>6.8</v>
      </c>
      <c r="R110" s="28">
        <v>4.4000000000000004</v>
      </c>
      <c r="S110" s="28">
        <v>5.0999999999999996</v>
      </c>
      <c r="T110" s="28">
        <v>3.9</v>
      </c>
      <c r="U110" s="28">
        <v>7.1</v>
      </c>
      <c r="V110" s="28">
        <v>4.5</v>
      </c>
      <c r="W110" s="28">
        <v>4</v>
      </c>
      <c r="X110" s="28">
        <v>5.4</v>
      </c>
      <c r="Y110" s="28">
        <v>5.2</v>
      </c>
      <c r="Z110" s="28">
        <v>7.8</v>
      </c>
      <c r="AA110" s="28">
        <v>7.2</v>
      </c>
    </row>
    <row r="111" spans="10:27" hidden="1">
      <c r="J111" s="29"/>
      <c r="K111" s="30"/>
      <c r="L111" s="30" t="s">
        <v>9</v>
      </c>
      <c r="M111" s="30"/>
      <c r="N111" s="30" t="s">
        <v>9</v>
      </c>
      <c r="O111" s="30" t="s">
        <v>9</v>
      </c>
      <c r="P111" s="30" t="s">
        <v>9</v>
      </c>
      <c r="Q111" s="30" t="s">
        <v>9</v>
      </c>
      <c r="R111" s="30" t="s">
        <v>9</v>
      </c>
      <c r="S111" s="30" t="s">
        <v>9</v>
      </c>
      <c r="T111" s="30"/>
      <c r="U111" s="30"/>
      <c r="V111" s="30"/>
      <c r="W111" s="30"/>
      <c r="X111" s="30"/>
      <c r="Y111" s="30"/>
      <c r="Z111" s="30"/>
      <c r="AA111" s="30"/>
    </row>
    <row r="112" spans="10:27" hidden="1">
      <c r="J112" s="26" t="s">
        <v>32</v>
      </c>
      <c r="K112" s="27"/>
      <c r="L112" s="28">
        <v>6.8</v>
      </c>
      <c r="M112" s="28">
        <v>6.5</v>
      </c>
      <c r="N112" s="28">
        <v>6.1</v>
      </c>
      <c r="O112" s="28">
        <v>5.9</v>
      </c>
      <c r="P112" s="28">
        <v>7.2</v>
      </c>
      <c r="Q112" s="28">
        <v>7.2</v>
      </c>
      <c r="R112" s="28">
        <v>6.8</v>
      </c>
      <c r="S112" s="28">
        <v>4.5</v>
      </c>
      <c r="T112" s="28">
        <v>5.7</v>
      </c>
      <c r="U112" s="28">
        <v>5</v>
      </c>
      <c r="V112" s="28">
        <v>7.6</v>
      </c>
      <c r="W112" s="28">
        <v>5.7</v>
      </c>
      <c r="X112" s="28">
        <v>3.6</v>
      </c>
      <c r="Y112" s="28">
        <v>6.1</v>
      </c>
      <c r="Z112" s="28">
        <v>4.3</v>
      </c>
      <c r="AA112" s="28">
        <v>3.6</v>
      </c>
    </row>
    <row r="113" spans="6:27" hidden="1">
      <c r="J113" s="29"/>
      <c r="K113" s="30"/>
      <c r="L113" s="30" t="s">
        <v>9</v>
      </c>
      <c r="M113" s="30"/>
      <c r="N113" s="30" t="s">
        <v>9</v>
      </c>
      <c r="O113" s="30" t="s">
        <v>9</v>
      </c>
      <c r="P113" s="30" t="s">
        <v>9</v>
      </c>
      <c r="Q113" s="30" t="s">
        <v>9</v>
      </c>
      <c r="R113" s="30" t="s">
        <v>9</v>
      </c>
      <c r="S113" s="30" t="s">
        <v>9</v>
      </c>
      <c r="T113" s="30"/>
      <c r="U113" s="30"/>
      <c r="V113" s="30"/>
      <c r="W113" s="30"/>
      <c r="X113" s="30"/>
      <c r="Y113" s="30"/>
      <c r="Z113" s="30"/>
      <c r="AA113" s="30"/>
    </row>
    <row r="114" spans="6:27" ht="2" hidden="1" customHeight="1">
      <c r="J114" s="26"/>
      <c r="K114" s="27"/>
      <c r="L114" s="31" t="s">
        <v>9</v>
      </c>
      <c r="M114" s="31"/>
      <c r="N114" s="31" t="s">
        <v>9</v>
      </c>
      <c r="O114" s="31" t="s">
        <v>9</v>
      </c>
      <c r="P114" s="31" t="s">
        <v>9</v>
      </c>
      <c r="Q114" s="31" t="s">
        <v>9</v>
      </c>
      <c r="R114" s="31" t="s">
        <v>9</v>
      </c>
      <c r="S114" s="31" t="s">
        <v>9</v>
      </c>
      <c r="T114" s="27"/>
      <c r="U114" s="27"/>
      <c r="V114" s="27"/>
      <c r="W114" s="27"/>
      <c r="X114" s="27"/>
      <c r="Y114" s="27"/>
      <c r="Z114" s="27"/>
      <c r="AA114" s="27"/>
    </row>
    <row r="115" spans="6:27" hidden="1">
      <c r="J115" s="32"/>
      <c r="K115" s="33">
        <f>SUM(L115:AA115)</f>
        <v>274.59999999999997</v>
      </c>
      <c r="L115" s="33">
        <f>SUM(L108:L114)</f>
        <v>18.2</v>
      </c>
      <c r="M115" s="33">
        <f t="shared" ref="M115:AA115" si="8">SUM(M108:M114)</f>
        <v>15.7</v>
      </c>
      <c r="N115" s="33">
        <f t="shared" si="8"/>
        <v>16.100000000000001</v>
      </c>
      <c r="O115" s="33">
        <f t="shared" si="8"/>
        <v>17.8</v>
      </c>
      <c r="P115" s="33">
        <f t="shared" si="8"/>
        <v>18.3</v>
      </c>
      <c r="Q115" s="33">
        <f t="shared" si="8"/>
        <v>19</v>
      </c>
      <c r="R115" s="33">
        <f t="shared" si="8"/>
        <v>17.8</v>
      </c>
      <c r="S115" s="33">
        <f t="shared" si="8"/>
        <v>16.7</v>
      </c>
      <c r="T115" s="33">
        <f t="shared" si="8"/>
        <v>16.100000000000001</v>
      </c>
      <c r="U115" s="33">
        <f t="shared" si="8"/>
        <v>18.7</v>
      </c>
      <c r="V115" s="33">
        <f t="shared" si="8"/>
        <v>18.5</v>
      </c>
      <c r="W115" s="33">
        <f t="shared" si="8"/>
        <v>15.3</v>
      </c>
      <c r="X115" s="33">
        <f t="shared" si="8"/>
        <v>16.700000000000003</v>
      </c>
      <c r="Y115" s="33">
        <f t="shared" si="8"/>
        <v>14.799999999999999</v>
      </c>
      <c r="Z115" s="33">
        <f t="shared" si="8"/>
        <v>17.399999999999999</v>
      </c>
      <c r="AA115" s="33">
        <f t="shared" si="8"/>
        <v>17.5</v>
      </c>
    </row>
    <row r="116" spans="6:27" hidden="1">
      <c r="J116" s="29"/>
      <c r="K116" s="34" t="s">
        <v>36</v>
      </c>
      <c r="L116" s="34" t="s">
        <v>36</v>
      </c>
      <c r="M116" s="34" t="s">
        <v>36</v>
      </c>
      <c r="N116" s="34" t="s">
        <v>36</v>
      </c>
      <c r="O116" s="34" t="s">
        <v>36</v>
      </c>
      <c r="P116" s="34" t="s">
        <v>36</v>
      </c>
      <c r="Q116" s="34" t="s">
        <v>36</v>
      </c>
      <c r="R116" s="34" t="s">
        <v>36</v>
      </c>
      <c r="S116" s="34" t="s">
        <v>36</v>
      </c>
      <c r="T116" s="34" t="s">
        <v>36</v>
      </c>
      <c r="U116" s="34" t="s">
        <v>36</v>
      </c>
      <c r="V116" s="34" t="s">
        <v>36</v>
      </c>
      <c r="W116" s="34" t="s">
        <v>36</v>
      </c>
      <c r="X116" s="34" t="s">
        <v>36</v>
      </c>
      <c r="Y116" s="34" t="s">
        <v>36</v>
      </c>
      <c r="Z116" s="34" t="s">
        <v>36</v>
      </c>
      <c r="AA116" s="34" t="s">
        <v>36</v>
      </c>
    </row>
    <row r="117" spans="6:27" hidden="1"/>
    <row r="118" spans="6:27" hidden="1"/>
    <row r="119" spans="6:27" hidden="1">
      <c r="J119" s="1"/>
      <c r="K119" s="7" t="s">
        <v>37</v>
      </c>
      <c r="L119" s="21">
        <v>1</v>
      </c>
      <c r="M119" s="21">
        <v>2</v>
      </c>
      <c r="N119" s="21">
        <v>3</v>
      </c>
      <c r="O119" s="21">
        <v>4</v>
      </c>
      <c r="P119" s="7"/>
      <c r="Q119" s="7"/>
      <c r="R119" s="7"/>
    </row>
    <row r="120" spans="6:27" hidden="1">
      <c r="J120" s="1" t="s">
        <v>29</v>
      </c>
      <c r="K120" s="7"/>
      <c r="L120" s="7"/>
      <c r="M120" s="7"/>
      <c r="N120" s="7"/>
      <c r="O120" s="7"/>
      <c r="P120" s="7"/>
      <c r="Q120" s="7"/>
      <c r="R120" s="7"/>
    </row>
    <row r="121" spans="6:27" hidden="1">
      <c r="J121" s="22" t="s">
        <v>30</v>
      </c>
      <c r="K121" s="7"/>
      <c r="L121" s="23">
        <v>19.7</v>
      </c>
      <c r="M121" s="23"/>
      <c r="N121" s="23"/>
      <c r="O121" s="23"/>
      <c r="P121" s="7"/>
      <c r="Q121" s="7">
        <v>19.7</v>
      </c>
      <c r="R121" s="7">
        <v>19.7</v>
      </c>
    </row>
    <row r="122" spans="6:27" hidden="1">
      <c r="J122" s="22" t="s">
        <v>38</v>
      </c>
      <c r="K122" s="7"/>
      <c r="L122" s="23"/>
      <c r="M122" s="23">
        <v>24.2</v>
      </c>
      <c r="N122" s="23"/>
      <c r="O122" s="23"/>
      <c r="P122" s="7"/>
      <c r="Q122" s="7">
        <v>24.2</v>
      </c>
      <c r="R122" s="7">
        <f>R121+Q122</f>
        <v>43.9</v>
      </c>
    </row>
    <row r="123" spans="6:27" hidden="1">
      <c r="J123" s="22" t="s">
        <v>32</v>
      </c>
      <c r="K123" s="7"/>
      <c r="L123" s="23"/>
      <c r="M123" s="23"/>
      <c r="N123" s="23">
        <v>25.1</v>
      </c>
      <c r="O123" s="23"/>
      <c r="P123" s="7"/>
      <c r="Q123" s="7">
        <v>25.1</v>
      </c>
      <c r="R123" s="7">
        <f t="shared" ref="R123:R132" si="9">R122+Q123</f>
        <v>69</v>
      </c>
    </row>
    <row r="124" spans="6:27" hidden="1">
      <c r="F124" s="35"/>
      <c r="J124" s="22" t="s">
        <v>33</v>
      </c>
      <c r="K124" s="7"/>
      <c r="L124" s="23"/>
      <c r="M124" s="23"/>
      <c r="N124" s="23"/>
      <c r="O124" s="23">
        <v>23.2</v>
      </c>
      <c r="P124" s="7"/>
      <c r="Q124" s="7">
        <v>23.2</v>
      </c>
      <c r="R124" s="7">
        <f t="shared" si="9"/>
        <v>92.2</v>
      </c>
    </row>
    <row r="125" spans="6:27" hidden="1">
      <c r="J125" s="22" t="s">
        <v>34</v>
      </c>
      <c r="K125" s="7"/>
      <c r="L125" s="23">
        <v>22.8</v>
      </c>
      <c r="M125" s="23"/>
      <c r="N125" s="23"/>
      <c r="O125" s="23"/>
      <c r="P125" s="7"/>
      <c r="Q125" s="7">
        <v>22.8</v>
      </c>
      <c r="R125" s="7">
        <f t="shared" si="9"/>
        <v>115</v>
      </c>
    </row>
    <row r="126" spans="6:27" hidden="1">
      <c r="J126" s="22" t="s">
        <v>35</v>
      </c>
      <c r="K126" s="7"/>
      <c r="L126" s="23"/>
      <c r="M126" s="23">
        <v>21.9</v>
      </c>
      <c r="N126" s="23"/>
      <c r="O126" s="23"/>
      <c r="P126" s="7"/>
      <c r="Q126" s="7">
        <v>21.9</v>
      </c>
      <c r="R126" s="7">
        <f t="shared" si="9"/>
        <v>136.9</v>
      </c>
    </row>
    <row r="127" spans="6:27" hidden="1">
      <c r="J127" s="22" t="s">
        <v>39</v>
      </c>
      <c r="K127" s="7"/>
      <c r="L127" s="23"/>
      <c r="M127" s="23"/>
      <c r="N127" s="23">
        <v>19.5</v>
      </c>
      <c r="O127" s="23"/>
      <c r="P127" s="7"/>
      <c r="Q127" s="7">
        <v>19.5</v>
      </c>
      <c r="R127" s="7">
        <f t="shared" si="9"/>
        <v>156.4</v>
      </c>
    </row>
    <row r="128" spans="6:27" hidden="1">
      <c r="J128" s="22" t="s">
        <v>40</v>
      </c>
      <c r="K128" s="7"/>
      <c r="L128" s="23"/>
      <c r="M128" s="23"/>
      <c r="N128" s="23"/>
      <c r="O128" s="23">
        <v>25.6</v>
      </c>
      <c r="P128" s="7"/>
      <c r="Q128" s="7">
        <v>25.6</v>
      </c>
      <c r="R128" s="7">
        <f t="shared" si="9"/>
        <v>182</v>
      </c>
    </row>
    <row r="129" spans="10:18" hidden="1">
      <c r="J129" s="22" t="s">
        <v>41</v>
      </c>
      <c r="K129" s="7"/>
      <c r="L129" s="23">
        <v>25.3</v>
      </c>
      <c r="M129" s="23"/>
      <c r="N129" s="23"/>
      <c r="O129" s="23"/>
      <c r="P129" s="7"/>
      <c r="Q129" s="7">
        <v>25.3</v>
      </c>
      <c r="R129" s="7">
        <f t="shared" si="9"/>
        <v>207.3</v>
      </c>
    </row>
    <row r="130" spans="10:18" hidden="1">
      <c r="J130" s="22" t="s">
        <v>42</v>
      </c>
      <c r="K130" s="7"/>
      <c r="L130" s="23"/>
      <c r="M130" s="23">
        <v>25.7</v>
      </c>
      <c r="N130" s="23"/>
      <c r="O130" s="23"/>
      <c r="P130" s="7"/>
      <c r="Q130" s="7">
        <v>25.7</v>
      </c>
      <c r="R130" s="7">
        <f t="shared" si="9"/>
        <v>233</v>
      </c>
    </row>
    <row r="131" spans="10:18" hidden="1">
      <c r="J131" s="22" t="s">
        <v>43</v>
      </c>
      <c r="K131" s="7"/>
      <c r="L131" s="23"/>
      <c r="M131" s="23"/>
      <c r="N131" s="23">
        <v>24</v>
      </c>
      <c r="O131" s="23"/>
      <c r="P131" s="7"/>
      <c r="Q131" s="7">
        <v>24</v>
      </c>
      <c r="R131" s="7">
        <f t="shared" si="9"/>
        <v>257</v>
      </c>
    </row>
    <row r="132" spans="10:18" hidden="1">
      <c r="J132" s="22" t="s">
        <v>44</v>
      </c>
      <c r="K132" s="7"/>
      <c r="L132" s="23"/>
      <c r="M132" s="23"/>
      <c r="N132" s="23"/>
      <c r="O132" s="23">
        <v>20.2</v>
      </c>
      <c r="P132" s="7"/>
      <c r="Q132" s="7">
        <v>20.2</v>
      </c>
      <c r="R132" s="7">
        <f t="shared" si="9"/>
        <v>277.2</v>
      </c>
    </row>
    <row r="133" spans="10:18" hidden="1">
      <c r="J133" s="1"/>
      <c r="K133" s="7"/>
      <c r="L133" s="23"/>
      <c r="M133" s="23"/>
      <c r="N133" s="23"/>
      <c r="O133" s="23"/>
      <c r="P133" s="7"/>
      <c r="Q133" s="7"/>
      <c r="R133" s="7"/>
    </row>
    <row r="134" spans="10:18" hidden="1">
      <c r="J134" s="1"/>
      <c r="K134" s="7"/>
      <c r="L134" s="23">
        <f t="shared" ref="L134:N134" si="10">SUM(L121:L133)</f>
        <v>67.8</v>
      </c>
      <c r="M134" s="23">
        <f t="shared" si="10"/>
        <v>71.8</v>
      </c>
      <c r="N134" s="23">
        <f t="shared" si="10"/>
        <v>68.599999999999994</v>
      </c>
      <c r="O134" s="23">
        <f>SUM(O121:O133)</f>
        <v>69</v>
      </c>
      <c r="P134" s="7"/>
      <c r="Q134" s="7">
        <f>SUM(Q121:Q133)</f>
        <v>277.2</v>
      </c>
      <c r="R134" s="7"/>
    </row>
    <row r="135" spans="10:18" hidden="1"/>
    <row r="146" spans="10:23" hidden="1"/>
    <row r="147" spans="10:23" hidden="1">
      <c r="K147" t="s">
        <v>28</v>
      </c>
      <c r="L147" s="36">
        <v>1</v>
      </c>
      <c r="M147" s="36">
        <v>2</v>
      </c>
      <c r="N147" s="36">
        <v>3</v>
      </c>
      <c r="O147" s="36">
        <v>4</v>
      </c>
      <c r="P147" s="36">
        <v>5</v>
      </c>
      <c r="Q147" s="36">
        <v>6</v>
      </c>
      <c r="R147" s="36">
        <v>7</v>
      </c>
      <c r="S147" s="37">
        <v>8</v>
      </c>
    </row>
    <row r="148" spans="10:23" hidden="1">
      <c r="J148" s="18" t="s">
        <v>29</v>
      </c>
    </row>
    <row r="149" spans="10:23" hidden="1">
      <c r="J149" s="38">
        <v>1</v>
      </c>
      <c r="L149" s="39">
        <v>5.3</v>
      </c>
      <c r="M149" s="39">
        <v>4.9000000000000004</v>
      </c>
      <c r="N149" s="39">
        <v>5.3</v>
      </c>
      <c r="O149" s="39">
        <v>4.2</v>
      </c>
      <c r="P149" s="39"/>
      <c r="Q149" s="39"/>
      <c r="R149" s="39"/>
      <c r="S149" s="40"/>
      <c r="U149" s="39">
        <f>SUM(L149:S149   )</f>
        <v>19.7</v>
      </c>
      <c r="V149" s="39">
        <f>U153</f>
        <v>22.799999999999997</v>
      </c>
      <c r="W149" s="39">
        <f>U157</f>
        <v>25.299999999999997</v>
      </c>
    </row>
    <row r="150" spans="10:23" hidden="1">
      <c r="J150" s="38"/>
      <c r="L150" s="39">
        <v>5.5</v>
      </c>
      <c r="M150" s="39">
        <v>5</v>
      </c>
      <c r="N150" s="39">
        <v>6.6</v>
      </c>
      <c r="O150" s="39">
        <v>7.1</v>
      </c>
      <c r="P150" s="39"/>
      <c r="Q150" s="39"/>
      <c r="R150" s="39"/>
      <c r="S150" s="40"/>
      <c r="U150" s="39">
        <f t="shared" ref="U150:U160" si="11">SUM(L150:S150   )</f>
        <v>24.200000000000003</v>
      </c>
      <c r="V150" s="39">
        <f t="shared" ref="V150:V152" si="12">U154</f>
        <v>21.9</v>
      </c>
      <c r="W150" s="39">
        <f t="shared" ref="W150:W152" si="13">U158</f>
        <v>25.7</v>
      </c>
    </row>
    <row r="151" spans="10:23" hidden="1">
      <c r="J151" s="38">
        <v>2</v>
      </c>
      <c r="L151" s="39">
        <v>6.5</v>
      </c>
      <c r="M151" s="39">
        <v>6.6</v>
      </c>
      <c r="N151" s="39">
        <v>6.4</v>
      </c>
      <c r="O151" s="39">
        <v>5.6</v>
      </c>
      <c r="P151" s="39"/>
      <c r="Q151" s="39"/>
      <c r="R151" s="39"/>
      <c r="S151" s="40"/>
      <c r="U151" s="39">
        <f t="shared" si="11"/>
        <v>25.1</v>
      </c>
      <c r="V151" s="39">
        <f t="shared" si="12"/>
        <v>19.5</v>
      </c>
      <c r="W151" s="39">
        <f t="shared" si="13"/>
        <v>23.999999999999996</v>
      </c>
    </row>
    <row r="152" spans="10:23" hidden="1">
      <c r="J152" s="38"/>
      <c r="L152" s="39">
        <v>7.7</v>
      </c>
      <c r="M152" s="39">
        <v>3.5</v>
      </c>
      <c r="N152" s="39">
        <v>5.3</v>
      </c>
      <c r="O152" s="39">
        <v>6.7</v>
      </c>
      <c r="P152" s="39"/>
      <c r="Q152" s="39"/>
      <c r="R152" s="39"/>
      <c r="S152" s="40"/>
      <c r="U152" s="39">
        <f t="shared" si="11"/>
        <v>23.2</v>
      </c>
      <c r="V152" s="39">
        <f t="shared" si="12"/>
        <v>25.6</v>
      </c>
      <c r="W152" s="39">
        <f t="shared" si="13"/>
        <v>20.200000000000003</v>
      </c>
    </row>
    <row r="153" spans="10:23" hidden="1">
      <c r="J153" s="38">
        <v>3</v>
      </c>
      <c r="L153" s="39">
        <v>6.1</v>
      </c>
      <c r="M153" s="39">
        <v>4.3</v>
      </c>
      <c r="N153" s="39">
        <v>4.7</v>
      </c>
      <c r="O153" s="39">
        <v>7.7</v>
      </c>
      <c r="P153" s="39"/>
      <c r="Q153" s="39"/>
      <c r="R153" s="39"/>
      <c r="S153" s="40"/>
      <c r="U153" s="39">
        <f t="shared" si="11"/>
        <v>22.799999999999997</v>
      </c>
    </row>
    <row r="154" spans="10:23" hidden="1">
      <c r="J154" s="38"/>
      <c r="L154" s="39">
        <v>5.6</v>
      </c>
      <c r="M154" s="39">
        <v>6.8</v>
      </c>
      <c r="N154" s="39">
        <v>4.4000000000000004</v>
      </c>
      <c r="O154" s="39">
        <v>5.0999999999999996</v>
      </c>
      <c r="P154" s="39"/>
      <c r="Q154" s="39"/>
      <c r="R154" s="39"/>
      <c r="S154" s="40"/>
      <c r="U154" s="39">
        <f t="shared" si="11"/>
        <v>21.9</v>
      </c>
    </row>
    <row r="155" spans="10:23" hidden="1">
      <c r="J155" s="38">
        <v>4</v>
      </c>
      <c r="L155" s="39">
        <v>3.9</v>
      </c>
      <c r="M155" s="39">
        <v>7.1</v>
      </c>
      <c r="N155" s="39">
        <v>4.5</v>
      </c>
      <c r="O155" s="39">
        <v>4</v>
      </c>
      <c r="P155" s="39"/>
      <c r="Q155" s="39"/>
      <c r="R155" s="39"/>
      <c r="S155" s="40"/>
      <c r="U155" s="39">
        <f t="shared" si="11"/>
        <v>19.5</v>
      </c>
    </row>
    <row r="156" spans="10:23" hidden="1">
      <c r="J156" s="38"/>
      <c r="L156" s="39">
        <v>5.4</v>
      </c>
      <c r="M156" s="39">
        <v>5.2</v>
      </c>
      <c r="N156" s="39">
        <v>7.8</v>
      </c>
      <c r="O156" s="39">
        <v>7.2</v>
      </c>
      <c r="P156" s="39"/>
      <c r="Q156" s="39"/>
      <c r="R156" s="39"/>
      <c r="S156" s="40"/>
      <c r="U156" s="39">
        <f t="shared" si="11"/>
        <v>25.6</v>
      </c>
    </row>
    <row r="157" spans="10:23" hidden="1">
      <c r="J157" s="38">
        <v>5</v>
      </c>
      <c r="L157" s="39">
        <v>6.8</v>
      </c>
      <c r="M157" s="39">
        <v>6.5</v>
      </c>
      <c r="N157" s="39">
        <v>6.1</v>
      </c>
      <c r="O157" s="39">
        <v>5.9</v>
      </c>
      <c r="P157" s="39"/>
      <c r="Q157" s="39"/>
      <c r="R157" s="39"/>
      <c r="S157" s="40"/>
      <c r="U157" s="39">
        <f t="shared" si="11"/>
        <v>25.299999999999997</v>
      </c>
    </row>
    <row r="158" spans="10:23" hidden="1">
      <c r="J158" s="38"/>
      <c r="L158" s="39">
        <v>7.2</v>
      </c>
      <c r="M158" s="39">
        <v>7.2</v>
      </c>
      <c r="N158" s="39">
        <v>6.8</v>
      </c>
      <c r="O158" s="39">
        <v>4.5</v>
      </c>
      <c r="P158" s="39"/>
      <c r="Q158" s="39"/>
      <c r="R158" s="39"/>
      <c r="S158" s="40"/>
      <c r="U158" s="39">
        <f t="shared" si="11"/>
        <v>25.7</v>
      </c>
    </row>
    <row r="159" spans="10:23" hidden="1">
      <c r="J159" s="38">
        <v>6</v>
      </c>
      <c r="L159" s="39">
        <v>5.7</v>
      </c>
      <c r="M159" s="39">
        <v>5</v>
      </c>
      <c r="N159" s="39">
        <v>7.6</v>
      </c>
      <c r="O159" s="39">
        <v>5.7</v>
      </c>
      <c r="P159" s="39"/>
      <c r="Q159" s="39"/>
      <c r="R159" s="39"/>
      <c r="S159" s="40"/>
      <c r="U159" s="39">
        <f t="shared" si="11"/>
        <v>23.999999999999996</v>
      </c>
    </row>
    <row r="160" spans="10:23" hidden="1">
      <c r="J160" s="38"/>
      <c r="L160" s="39">
        <v>3.6</v>
      </c>
      <c r="M160" s="39">
        <v>6.1</v>
      </c>
      <c r="N160" s="39">
        <v>4.3</v>
      </c>
      <c r="O160" s="39">
        <v>3.6</v>
      </c>
      <c r="P160" s="39">
        <v>2.6</v>
      </c>
      <c r="Q160" s="39"/>
      <c r="R160" s="39"/>
      <c r="S160" s="40"/>
      <c r="U160" s="39">
        <f t="shared" si="11"/>
        <v>20.200000000000003</v>
      </c>
    </row>
    <row r="161" spans="11:19" hidden="1">
      <c r="L161" s="39" t="s">
        <v>9</v>
      </c>
      <c r="M161" s="39"/>
      <c r="N161" s="39" t="s">
        <v>9</v>
      </c>
      <c r="O161" s="39" t="s">
        <v>9</v>
      </c>
      <c r="P161" s="39" t="s">
        <v>9</v>
      </c>
      <c r="Q161" s="39" t="s">
        <v>9</v>
      </c>
      <c r="R161" s="39" t="s">
        <v>9</v>
      </c>
      <c r="S161" s="40" t="s">
        <v>9</v>
      </c>
    </row>
    <row r="162" spans="11:19" hidden="1">
      <c r="K162" s="39">
        <f>SUM(L162:AA162)</f>
        <v>277.2</v>
      </c>
      <c r="L162" s="39">
        <f>SUM(L149:L161)</f>
        <v>69.3</v>
      </c>
      <c r="M162" s="39">
        <f t="shared" ref="M162:S162" si="14">SUM(M149:M161)</f>
        <v>68.2</v>
      </c>
      <c r="N162" s="39">
        <f t="shared" si="14"/>
        <v>69.799999999999983</v>
      </c>
      <c r="O162" s="39">
        <f t="shared" si="14"/>
        <v>67.3</v>
      </c>
      <c r="P162" s="39">
        <f t="shared" si="14"/>
        <v>2.6</v>
      </c>
      <c r="Q162" s="39">
        <f t="shared" si="14"/>
        <v>0</v>
      </c>
      <c r="R162" s="39">
        <f t="shared" si="14"/>
        <v>0</v>
      </c>
      <c r="S162" s="40">
        <f t="shared" si="14"/>
        <v>0</v>
      </c>
    </row>
    <row r="163" spans="11:19" hidden="1">
      <c r="K163">
        <f>K162/12</f>
        <v>23.099999999999998</v>
      </c>
    </row>
    <row r="164" spans="11:19" hidden="1"/>
  </sheetData>
  <phoneticPr fontId="7" type="noConversion"/>
  <printOptions horizontalCentered="1" verticalCentered="1"/>
  <pageMargins left="0.2" right="0" top="0" bottom="0.2" header="0" footer="0"/>
  <pageSetup scale="72" orientation="portrait" horizontalDpi="1200" verticalDpi="1200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57"/>
  <sheetViews>
    <sheetView topLeftCell="A27" workbookViewId="0">
      <selection activeCell="E56" sqref="E56"/>
    </sheetView>
  </sheetViews>
  <sheetFormatPr baseColWidth="10" defaultColWidth="11" defaultRowHeight="15" x14ac:dyDescent="0"/>
  <cols>
    <col min="1" max="1" width="5.5" style="18" bestFit="1" customWidth="1"/>
    <col min="2" max="2" width="6.83203125" style="39" customWidth="1"/>
    <col min="3" max="3" width="7.83203125" style="125" customWidth="1"/>
    <col min="4" max="4" width="6.33203125" style="125" hidden="1" customWidth="1"/>
    <col min="5" max="5" width="9.1640625" style="126" bestFit="1" customWidth="1"/>
    <col min="6" max="6" width="27.6640625" style="76" customWidth="1"/>
    <col min="7" max="7" width="8.83203125" style="20" customWidth="1"/>
    <col min="8" max="8" width="6.83203125" style="20" customWidth="1"/>
    <col min="9" max="9" width="15.6640625" style="20" customWidth="1"/>
    <col min="10" max="10" width="7.6640625" customWidth="1"/>
    <col min="11" max="21" width="6" customWidth="1"/>
  </cols>
  <sheetData>
    <row r="1" spans="1:9" s="6" customFormat="1">
      <c r="A1" s="1" t="s">
        <v>0</v>
      </c>
      <c r="B1" s="49" t="s">
        <v>1</v>
      </c>
      <c r="C1" s="107" t="s">
        <v>2</v>
      </c>
      <c r="D1" s="107" t="s">
        <v>103</v>
      </c>
      <c r="E1" s="61" t="s">
        <v>3</v>
      </c>
      <c r="F1" s="74" t="s">
        <v>4</v>
      </c>
      <c r="G1" s="4"/>
      <c r="H1" s="4"/>
      <c r="I1" s="102" t="s">
        <v>145</v>
      </c>
    </row>
    <row r="2" spans="1:9">
      <c r="A2" s="1" t="s">
        <v>130</v>
      </c>
      <c r="B2" s="23"/>
      <c r="C2" s="62"/>
      <c r="D2" s="107" t="s">
        <v>1</v>
      </c>
      <c r="E2" s="66" t="s">
        <v>7</v>
      </c>
      <c r="F2" s="11" t="s">
        <v>8</v>
      </c>
      <c r="G2" s="9"/>
      <c r="H2" s="9"/>
      <c r="I2" s="10" t="s">
        <v>54</v>
      </c>
    </row>
    <row r="3" spans="1:9">
      <c r="A3" s="1"/>
      <c r="B3" s="23"/>
      <c r="C3" s="62"/>
      <c r="D3" s="62"/>
      <c r="E3" s="66" t="s">
        <v>10</v>
      </c>
      <c r="F3" s="11" t="s">
        <v>11</v>
      </c>
      <c r="G3" s="9"/>
      <c r="H3" s="9"/>
      <c r="I3" s="10"/>
    </row>
    <row r="4" spans="1:9">
      <c r="A4" s="1">
        <v>1</v>
      </c>
      <c r="B4" s="23">
        <v>5.3</v>
      </c>
      <c r="C4" s="62">
        <v>5.3</v>
      </c>
      <c r="D4" s="62"/>
      <c r="E4" s="61"/>
      <c r="F4" s="75" t="s">
        <v>12</v>
      </c>
      <c r="G4" s="9"/>
      <c r="H4" s="9"/>
      <c r="I4" s="10" t="s">
        <v>54</v>
      </c>
    </row>
    <row r="5" spans="1:9">
      <c r="A5" s="1">
        <v>2</v>
      </c>
      <c r="B5" s="23">
        <v>4.5</v>
      </c>
      <c r="C5" s="62">
        <v>9.8000000000000007</v>
      </c>
      <c r="D5" s="62"/>
      <c r="E5" s="61"/>
      <c r="F5" s="75" t="s">
        <v>131</v>
      </c>
      <c r="G5" s="9"/>
      <c r="H5" s="9"/>
      <c r="I5" s="10" t="s">
        <v>57</v>
      </c>
    </row>
    <row r="6" spans="1:9">
      <c r="A6" s="1"/>
      <c r="B6" s="23"/>
      <c r="C6" s="62" t="s">
        <v>9</v>
      </c>
      <c r="D6" s="62"/>
      <c r="E6" s="66"/>
      <c r="F6" s="11" t="s">
        <v>45</v>
      </c>
      <c r="G6" s="9"/>
      <c r="H6" s="9"/>
      <c r="I6" s="10"/>
    </row>
    <row r="7" spans="1:9">
      <c r="A7" s="1">
        <v>3</v>
      </c>
      <c r="B7" s="23">
        <v>5.7</v>
      </c>
      <c r="C7" s="62">
        <v>15.5</v>
      </c>
      <c r="D7" s="62"/>
      <c r="E7" s="61"/>
      <c r="F7" s="75" t="s">
        <v>13</v>
      </c>
      <c r="G7" s="9"/>
      <c r="H7" s="9"/>
      <c r="I7" s="10" t="s">
        <v>56</v>
      </c>
    </row>
    <row r="8" spans="1:9">
      <c r="A8" s="1"/>
      <c r="B8" s="23"/>
      <c r="C8" s="62" t="s">
        <v>9</v>
      </c>
      <c r="D8" s="62"/>
      <c r="E8" s="66" t="s">
        <v>14</v>
      </c>
      <c r="F8" s="11" t="s">
        <v>120</v>
      </c>
      <c r="G8" s="9"/>
      <c r="H8" s="9"/>
      <c r="I8" s="10"/>
    </row>
    <row r="9" spans="1:9">
      <c r="A9" s="61">
        <v>4</v>
      </c>
      <c r="B9" s="62">
        <v>4.2</v>
      </c>
      <c r="C9" s="62">
        <v>19.7</v>
      </c>
      <c r="D9" s="62">
        <v>19.7</v>
      </c>
      <c r="E9" s="61"/>
      <c r="F9" s="69" t="s">
        <v>143</v>
      </c>
      <c r="G9" s="64"/>
      <c r="H9" s="64"/>
      <c r="I9" s="65" t="s">
        <v>55</v>
      </c>
    </row>
    <row r="10" spans="1:9">
      <c r="A10" s="1"/>
      <c r="B10" s="23"/>
      <c r="C10" s="62" t="s">
        <v>9</v>
      </c>
      <c r="D10" s="62"/>
      <c r="E10" s="66" t="s">
        <v>10</v>
      </c>
      <c r="F10" s="11" t="s">
        <v>119</v>
      </c>
      <c r="G10" s="9"/>
      <c r="H10" s="9"/>
      <c r="I10" s="10" t="s">
        <v>55</v>
      </c>
    </row>
    <row r="11" spans="1:9">
      <c r="A11" s="1">
        <v>5</v>
      </c>
      <c r="B11" s="23">
        <v>5.5</v>
      </c>
      <c r="C11" s="62">
        <v>25.2</v>
      </c>
      <c r="D11" s="62"/>
      <c r="E11" s="61"/>
      <c r="F11" s="75" t="s">
        <v>132</v>
      </c>
      <c r="G11" s="9"/>
      <c r="H11" s="9"/>
      <c r="I11" s="10" t="s">
        <v>58</v>
      </c>
    </row>
    <row r="12" spans="1:9">
      <c r="A12" s="1"/>
      <c r="B12" s="23"/>
      <c r="C12" s="62" t="s">
        <v>9</v>
      </c>
      <c r="D12" s="62"/>
      <c r="E12" s="66" t="s">
        <v>14</v>
      </c>
      <c r="F12" s="11" t="s">
        <v>121</v>
      </c>
      <c r="G12" s="9"/>
      <c r="H12" s="9"/>
      <c r="I12" s="10"/>
    </row>
    <row r="13" spans="1:9">
      <c r="A13" s="1">
        <v>6</v>
      </c>
      <c r="B13" s="23">
        <v>4.9000000000000004</v>
      </c>
      <c r="C13" s="62">
        <v>30.1</v>
      </c>
      <c r="D13" s="62"/>
      <c r="E13" s="61"/>
      <c r="F13" s="75" t="s">
        <v>144</v>
      </c>
      <c r="G13" s="9"/>
      <c r="H13" s="9"/>
      <c r="I13" s="10" t="s">
        <v>59</v>
      </c>
    </row>
    <row r="14" spans="1:9">
      <c r="A14" s="1">
        <v>7</v>
      </c>
      <c r="B14" s="23">
        <v>6.6</v>
      </c>
      <c r="C14" s="62">
        <v>36.699999999999996</v>
      </c>
      <c r="D14" s="62"/>
      <c r="E14" s="61"/>
      <c r="F14" s="75" t="s">
        <v>61</v>
      </c>
      <c r="G14" s="9"/>
      <c r="H14" s="9"/>
      <c r="I14" s="10" t="s">
        <v>60</v>
      </c>
    </row>
    <row r="15" spans="1:9">
      <c r="A15" s="61">
        <v>8</v>
      </c>
      <c r="B15" s="62">
        <v>7.1</v>
      </c>
      <c r="C15" s="62">
        <v>43.8</v>
      </c>
      <c r="D15" s="62">
        <v>24.099999999999998</v>
      </c>
      <c r="E15" s="66" t="s">
        <v>14</v>
      </c>
      <c r="F15" s="63" t="s">
        <v>122</v>
      </c>
      <c r="G15" s="64"/>
      <c r="H15" s="64"/>
      <c r="I15" s="65" t="s">
        <v>62</v>
      </c>
    </row>
    <row r="16" spans="1:9">
      <c r="A16" s="1">
        <v>9</v>
      </c>
      <c r="B16" s="23">
        <v>6.5</v>
      </c>
      <c r="C16" s="62">
        <v>50.3</v>
      </c>
      <c r="D16" s="62"/>
      <c r="E16" s="61"/>
      <c r="F16" s="75" t="s">
        <v>15</v>
      </c>
      <c r="G16" s="9"/>
      <c r="H16" s="9"/>
      <c r="I16" s="10" t="s">
        <v>63</v>
      </c>
    </row>
    <row r="17" spans="1:9">
      <c r="A17" s="1">
        <v>10</v>
      </c>
      <c r="B17" s="23">
        <v>6.6</v>
      </c>
      <c r="C17" s="62">
        <v>56.9</v>
      </c>
      <c r="D17" s="62"/>
      <c r="E17" s="61"/>
      <c r="F17" s="75" t="s">
        <v>46</v>
      </c>
      <c r="G17" s="9"/>
      <c r="H17" s="9"/>
      <c r="I17" s="10" t="s">
        <v>63</v>
      </c>
    </row>
    <row r="18" spans="1:9">
      <c r="A18" s="1">
        <v>11</v>
      </c>
      <c r="B18" s="23">
        <v>6.4</v>
      </c>
      <c r="C18" s="62">
        <v>63.3</v>
      </c>
      <c r="D18" s="62"/>
      <c r="E18" s="61"/>
      <c r="F18" s="75" t="s">
        <v>16</v>
      </c>
      <c r="G18" s="9"/>
      <c r="H18" s="9"/>
      <c r="I18" s="10" t="s">
        <v>63</v>
      </c>
    </row>
    <row r="19" spans="1:9">
      <c r="A19" s="61">
        <v>12</v>
      </c>
      <c r="B19" s="62">
        <v>4.5999999999999996</v>
      </c>
      <c r="C19" s="62">
        <v>67.900000000000006</v>
      </c>
      <c r="D19" s="62">
        <v>24.100000000000009</v>
      </c>
      <c r="E19" s="61"/>
      <c r="F19" s="69" t="s">
        <v>133</v>
      </c>
      <c r="G19" s="64"/>
      <c r="H19" s="64"/>
      <c r="I19" s="65" t="s">
        <v>134</v>
      </c>
    </row>
    <row r="20" spans="1:9">
      <c r="A20" s="1">
        <v>13</v>
      </c>
      <c r="B20" s="56">
        <v>6.1</v>
      </c>
      <c r="C20" s="62">
        <v>74</v>
      </c>
      <c r="D20" s="62"/>
      <c r="E20" s="111"/>
      <c r="F20" s="75" t="s">
        <v>135</v>
      </c>
      <c r="G20" s="14"/>
      <c r="H20" s="14"/>
      <c r="I20" s="15" t="s">
        <v>66</v>
      </c>
    </row>
    <row r="21" spans="1:9">
      <c r="A21" s="1"/>
      <c r="B21" s="23"/>
      <c r="C21" s="62" t="s">
        <v>9</v>
      </c>
      <c r="D21" s="62"/>
      <c r="E21" s="112" t="s">
        <v>10</v>
      </c>
      <c r="F21" s="13" t="s">
        <v>123</v>
      </c>
      <c r="G21" s="9"/>
      <c r="H21" s="9"/>
      <c r="I21" s="10" t="s">
        <v>66</v>
      </c>
    </row>
    <row r="22" spans="1:9" s="20" customFormat="1">
      <c r="A22" s="26">
        <v>14</v>
      </c>
      <c r="B22" s="31">
        <v>6.1</v>
      </c>
      <c r="C22" s="114">
        <v>80.099999999999994</v>
      </c>
      <c r="D22" s="114"/>
      <c r="E22" s="81"/>
      <c r="F22" s="42" t="s">
        <v>64</v>
      </c>
      <c r="G22" s="43"/>
      <c r="H22" s="43"/>
      <c r="I22" s="44" t="s">
        <v>65</v>
      </c>
    </row>
    <row r="23" spans="1:9" s="20" customFormat="1">
      <c r="A23" s="29"/>
      <c r="B23" s="51"/>
      <c r="C23" s="109" t="s">
        <v>9</v>
      </c>
      <c r="D23" s="109"/>
      <c r="E23" s="115"/>
      <c r="F23" s="46" t="s">
        <v>67</v>
      </c>
      <c r="G23" s="47"/>
      <c r="H23" s="47"/>
      <c r="I23" s="48"/>
    </row>
    <row r="24" spans="1:9">
      <c r="A24" s="1">
        <v>15</v>
      </c>
      <c r="B24" s="23">
        <v>5.3</v>
      </c>
      <c r="C24" s="62">
        <v>85.4</v>
      </c>
      <c r="D24" s="62"/>
      <c r="E24" s="111"/>
      <c r="F24" s="16" t="s">
        <v>112</v>
      </c>
      <c r="G24" s="14"/>
      <c r="H24" s="14"/>
      <c r="I24" s="15" t="s">
        <v>68</v>
      </c>
    </row>
    <row r="25" spans="1:9">
      <c r="A25" s="61">
        <v>16</v>
      </c>
      <c r="B25" s="62">
        <v>6.7</v>
      </c>
      <c r="C25" s="62">
        <v>92.1</v>
      </c>
      <c r="D25" s="62">
        <v>24.199999999999989</v>
      </c>
      <c r="E25" s="61"/>
      <c r="F25" s="69" t="s">
        <v>95</v>
      </c>
      <c r="G25" s="64"/>
      <c r="H25" s="64"/>
      <c r="I25" s="65"/>
    </row>
    <row r="26" spans="1:9">
      <c r="A26" s="1">
        <v>17</v>
      </c>
      <c r="B26" s="23">
        <v>6.1</v>
      </c>
      <c r="C26" s="62">
        <v>98.2</v>
      </c>
      <c r="D26" s="62"/>
      <c r="E26" s="61"/>
      <c r="F26" s="16" t="s">
        <v>96</v>
      </c>
      <c r="G26" s="9"/>
      <c r="H26" s="9"/>
      <c r="I26" s="15" t="s">
        <v>69</v>
      </c>
    </row>
    <row r="27" spans="1:9">
      <c r="A27" s="1"/>
      <c r="B27" s="23"/>
      <c r="C27" s="62" t="s">
        <v>9</v>
      </c>
      <c r="D27" s="62"/>
      <c r="E27" s="112" t="s">
        <v>14</v>
      </c>
      <c r="F27" s="13" t="s">
        <v>142</v>
      </c>
      <c r="G27" s="14"/>
      <c r="H27" s="14"/>
      <c r="I27" s="15"/>
    </row>
    <row r="28" spans="1:9">
      <c r="A28" s="1"/>
      <c r="B28" s="23"/>
      <c r="C28" s="62" t="s">
        <v>9</v>
      </c>
      <c r="D28" s="62"/>
      <c r="E28" s="112" t="s">
        <v>10</v>
      </c>
      <c r="F28" s="13" t="s">
        <v>124</v>
      </c>
      <c r="G28" s="14"/>
      <c r="H28" s="14"/>
      <c r="I28" s="15"/>
    </row>
    <row r="29" spans="1:9">
      <c r="A29" s="1">
        <v>18</v>
      </c>
      <c r="B29" s="23">
        <v>4.3</v>
      </c>
      <c r="C29" s="62">
        <v>102.5</v>
      </c>
      <c r="D29" s="62"/>
      <c r="E29" s="111"/>
      <c r="F29" s="16" t="s">
        <v>71</v>
      </c>
      <c r="G29" s="14"/>
      <c r="H29" s="14"/>
      <c r="I29" s="15" t="s">
        <v>70</v>
      </c>
    </row>
    <row r="30" spans="1:9">
      <c r="A30" s="1">
        <v>19</v>
      </c>
      <c r="B30" s="23">
        <v>4.7</v>
      </c>
      <c r="C30" s="62">
        <v>107.2</v>
      </c>
      <c r="D30" s="62"/>
      <c r="E30" s="61"/>
      <c r="F30" s="16" t="s">
        <v>97</v>
      </c>
      <c r="G30" s="9"/>
      <c r="H30" s="9"/>
      <c r="I30" s="10" t="s">
        <v>72</v>
      </c>
    </row>
    <row r="31" spans="1:9">
      <c r="A31" s="61">
        <v>20</v>
      </c>
      <c r="B31" s="62">
        <v>7.7</v>
      </c>
      <c r="C31" s="62">
        <v>114.9</v>
      </c>
      <c r="D31" s="62">
        <v>22.800000000000011</v>
      </c>
      <c r="E31" s="61"/>
      <c r="F31" s="69" t="s">
        <v>47</v>
      </c>
      <c r="G31" s="64"/>
      <c r="H31" s="64"/>
      <c r="I31" s="65" t="s">
        <v>73</v>
      </c>
    </row>
    <row r="32" spans="1:9">
      <c r="A32" s="1">
        <v>21</v>
      </c>
      <c r="B32" s="23">
        <v>5.6</v>
      </c>
      <c r="C32" s="62">
        <v>120.5</v>
      </c>
      <c r="D32" s="62"/>
      <c r="E32" s="61"/>
      <c r="F32" s="75" t="s">
        <v>75</v>
      </c>
      <c r="G32" s="9"/>
      <c r="H32" s="9"/>
      <c r="I32" s="10" t="s">
        <v>74</v>
      </c>
    </row>
    <row r="33" spans="1:9">
      <c r="A33" s="1">
        <v>22</v>
      </c>
      <c r="B33" s="23">
        <v>6.9</v>
      </c>
      <c r="C33" s="62">
        <v>127.4</v>
      </c>
      <c r="D33" s="62"/>
      <c r="E33" s="61"/>
      <c r="F33" s="75" t="s">
        <v>136</v>
      </c>
      <c r="G33" s="9"/>
      <c r="H33" s="9"/>
      <c r="I33" s="10" t="s">
        <v>76</v>
      </c>
    </row>
    <row r="34" spans="1:9">
      <c r="A34" s="1">
        <v>23</v>
      </c>
      <c r="B34" s="23">
        <v>6.9</v>
      </c>
      <c r="C34" s="62">
        <v>134.30000000000001</v>
      </c>
      <c r="D34" s="62"/>
      <c r="E34" s="61"/>
      <c r="F34" s="75" t="s">
        <v>137</v>
      </c>
      <c r="G34" s="9"/>
      <c r="H34" s="9"/>
      <c r="I34" s="10" t="s">
        <v>79</v>
      </c>
    </row>
    <row r="35" spans="1:9">
      <c r="A35" s="61"/>
      <c r="B35" s="62"/>
      <c r="C35" s="62" t="s">
        <v>9</v>
      </c>
      <c r="D35" s="62"/>
      <c r="E35" s="66" t="s">
        <v>10</v>
      </c>
      <c r="F35" s="63" t="s">
        <v>125</v>
      </c>
      <c r="G35" s="64"/>
      <c r="H35" s="64"/>
      <c r="I35" s="65" t="s">
        <v>79</v>
      </c>
    </row>
    <row r="36" spans="1:9">
      <c r="A36" s="1">
        <v>24</v>
      </c>
      <c r="B36" s="23">
        <v>6.4</v>
      </c>
      <c r="C36" s="62">
        <v>140.69999999999999</v>
      </c>
      <c r="D36" s="62">
        <v>25.799999999999983</v>
      </c>
      <c r="E36" s="61"/>
      <c r="F36" s="16" t="s">
        <v>17</v>
      </c>
      <c r="G36" s="9"/>
      <c r="H36" s="14"/>
      <c r="I36" s="10" t="s">
        <v>79</v>
      </c>
    </row>
    <row r="37" spans="1:9">
      <c r="A37" s="1">
        <v>25</v>
      </c>
      <c r="B37" s="23">
        <v>6.3</v>
      </c>
      <c r="C37" s="62">
        <v>147</v>
      </c>
      <c r="D37" s="62"/>
      <c r="E37" s="61"/>
      <c r="F37" s="16" t="s">
        <v>138</v>
      </c>
      <c r="G37" s="9"/>
      <c r="H37" s="14"/>
      <c r="I37" s="15" t="s">
        <v>77</v>
      </c>
    </row>
    <row r="38" spans="1:9" s="20" customFormat="1">
      <c r="A38" s="26">
        <v>26</v>
      </c>
      <c r="B38" s="31">
        <v>5.3</v>
      </c>
      <c r="C38" s="114">
        <v>152.29999999999998</v>
      </c>
      <c r="D38" s="114"/>
      <c r="E38" s="113"/>
      <c r="F38" s="42" t="s">
        <v>99</v>
      </c>
      <c r="G38" s="52"/>
      <c r="H38" s="43"/>
      <c r="I38" s="44" t="s">
        <v>78</v>
      </c>
    </row>
    <row r="39" spans="1:9" s="20" customFormat="1">
      <c r="A39" s="29"/>
      <c r="B39" s="51"/>
      <c r="C39" s="109" t="s">
        <v>9</v>
      </c>
      <c r="D39" s="109"/>
      <c r="E39" s="108"/>
      <c r="F39" s="46" t="s">
        <v>84</v>
      </c>
      <c r="G39" s="53"/>
      <c r="H39" s="47"/>
      <c r="I39" s="48"/>
    </row>
    <row r="40" spans="1:9">
      <c r="A40" s="61">
        <v>27</v>
      </c>
      <c r="B40" s="62">
        <v>4</v>
      </c>
      <c r="C40" s="62">
        <v>156.29999999999998</v>
      </c>
      <c r="D40" s="62"/>
      <c r="E40" s="61"/>
      <c r="F40" s="69" t="s">
        <v>18</v>
      </c>
      <c r="G40" s="64"/>
      <c r="H40" s="64"/>
      <c r="I40" s="65" t="s">
        <v>78</v>
      </c>
    </row>
    <row r="41" spans="1:9">
      <c r="A41" s="1">
        <v>28</v>
      </c>
      <c r="B41" s="23">
        <v>5.4</v>
      </c>
      <c r="C41" s="62">
        <v>161.69999999999999</v>
      </c>
      <c r="D41" s="62">
        <v>21</v>
      </c>
      <c r="E41" s="61"/>
      <c r="F41" s="16" t="s">
        <v>48</v>
      </c>
      <c r="G41" s="9"/>
      <c r="H41" s="14"/>
      <c r="I41" s="15" t="s">
        <v>78</v>
      </c>
    </row>
    <row r="42" spans="1:9">
      <c r="A42" s="1">
        <v>29</v>
      </c>
      <c r="B42" s="23">
        <v>5.2</v>
      </c>
      <c r="C42" s="62">
        <v>166.89999999999998</v>
      </c>
      <c r="D42" s="62"/>
      <c r="E42" s="61"/>
      <c r="F42" s="16" t="s">
        <v>19</v>
      </c>
      <c r="G42" s="9"/>
      <c r="H42" s="9"/>
      <c r="I42" s="54" t="s">
        <v>83</v>
      </c>
    </row>
    <row r="43" spans="1:9">
      <c r="A43" s="1">
        <v>30</v>
      </c>
      <c r="B43" s="50">
        <v>7.8</v>
      </c>
      <c r="C43" s="62">
        <v>174.7</v>
      </c>
      <c r="D43" s="62"/>
      <c r="E43" s="61"/>
      <c r="F43" s="16" t="s">
        <v>20</v>
      </c>
      <c r="G43" s="9"/>
      <c r="H43" s="9"/>
      <c r="I43" s="54" t="s">
        <v>83</v>
      </c>
    </row>
    <row r="44" spans="1:9" s="20" customFormat="1">
      <c r="A44" s="26"/>
      <c r="B44" s="31"/>
      <c r="C44" s="120" t="s">
        <v>82</v>
      </c>
      <c r="D44" s="120"/>
      <c r="E44" s="121"/>
      <c r="F44" s="85" t="s">
        <v>129</v>
      </c>
      <c r="G44" s="52"/>
      <c r="H44" s="52"/>
      <c r="I44" s="54"/>
    </row>
    <row r="45" spans="1:9" s="20" customFormat="1">
      <c r="A45" s="29"/>
      <c r="B45" s="51"/>
      <c r="C45" s="122" t="s">
        <v>81</v>
      </c>
      <c r="D45" s="122"/>
      <c r="E45" s="110" t="s">
        <v>80</v>
      </c>
      <c r="F45" s="73" t="s">
        <v>85</v>
      </c>
      <c r="G45" s="53"/>
      <c r="H45" s="53"/>
      <c r="I45" s="55"/>
    </row>
    <row r="46" spans="1:9">
      <c r="A46" s="61">
        <v>31</v>
      </c>
      <c r="B46" s="62">
        <v>7.2</v>
      </c>
      <c r="C46" s="62">
        <v>181.9</v>
      </c>
      <c r="D46" s="62"/>
      <c r="E46" s="61"/>
      <c r="F46" s="69" t="s">
        <v>126</v>
      </c>
      <c r="G46" s="64"/>
      <c r="H46" s="64"/>
      <c r="I46" s="65" t="s">
        <v>83</v>
      </c>
    </row>
    <row r="47" spans="1:9">
      <c r="A47" s="1">
        <v>32</v>
      </c>
      <c r="B47" s="23">
        <v>6.8</v>
      </c>
      <c r="C47" s="62">
        <v>188.70000000000002</v>
      </c>
      <c r="D47" s="62">
        <v>27.000000000000028</v>
      </c>
      <c r="E47" s="111"/>
      <c r="F47" s="16" t="s">
        <v>139</v>
      </c>
      <c r="G47" s="14"/>
      <c r="H47" s="14"/>
      <c r="I47" s="15" t="s">
        <v>86</v>
      </c>
    </row>
    <row r="48" spans="1:9">
      <c r="A48" s="1"/>
      <c r="B48" s="23"/>
      <c r="C48" s="62"/>
      <c r="D48" s="62"/>
      <c r="E48" s="111"/>
      <c r="F48" s="16" t="s">
        <v>49</v>
      </c>
      <c r="G48" s="14"/>
      <c r="H48" s="14"/>
      <c r="I48" s="15"/>
    </row>
    <row r="49" spans="1:9">
      <c r="A49" s="1">
        <v>33</v>
      </c>
      <c r="B49" s="23">
        <v>6.5</v>
      </c>
      <c r="C49" s="62">
        <v>195.20000000000002</v>
      </c>
      <c r="D49" s="62"/>
      <c r="E49" s="61"/>
      <c r="F49" s="16" t="s">
        <v>21</v>
      </c>
      <c r="G49" s="14"/>
      <c r="H49" s="14"/>
      <c r="I49" s="15" t="s">
        <v>87</v>
      </c>
    </row>
    <row r="50" spans="1:9">
      <c r="A50" s="1">
        <v>34</v>
      </c>
      <c r="B50" s="23">
        <v>6.1</v>
      </c>
      <c r="C50" s="62">
        <v>201.3</v>
      </c>
      <c r="D50" s="62"/>
      <c r="E50" s="61"/>
      <c r="F50" s="75" t="s">
        <v>22</v>
      </c>
      <c r="G50" s="14"/>
      <c r="H50" s="14"/>
      <c r="I50" s="10" t="s">
        <v>88</v>
      </c>
    </row>
    <row r="51" spans="1:9">
      <c r="A51" s="61">
        <v>35</v>
      </c>
      <c r="B51" s="62">
        <v>5.9</v>
      </c>
      <c r="C51" s="62">
        <v>207.20000000000002</v>
      </c>
      <c r="D51" s="62"/>
      <c r="E51" s="61"/>
      <c r="F51" s="69" t="s">
        <v>113</v>
      </c>
      <c r="G51" s="64"/>
      <c r="H51" s="64"/>
      <c r="I51" s="65" t="s">
        <v>88</v>
      </c>
    </row>
    <row r="52" spans="1:9" s="20" customFormat="1">
      <c r="A52" s="26">
        <v>36</v>
      </c>
      <c r="B52" s="31">
        <v>4.8</v>
      </c>
      <c r="C52" s="116">
        <v>212</v>
      </c>
      <c r="D52" s="117">
        <v>23.299999999999983</v>
      </c>
      <c r="E52" s="118"/>
      <c r="F52" s="42" t="s">
        <v>140</v>
      </c>
      <c r="G52" s="43"/>
      <c r="H52" s="43"/>
      <c r="I52" s="44" t="s">
        <v>89</v>
      </c>
    </row>
    <row r="53" spans="1:9" s="20" customFormat="1" hidden="1">
      <c r="A53" s="29"/>
      <c r="B53" s="51"/>
      <c r="C53" s="123"/>
      <c r="D53" s="123"/>
      <c r="E53" s="124"/>
      <c r="F53" s="46"/>
      <c r="G53" s="47"/>
      <c r="H53" s="47"/>
      <c r="I53" s="48"/>
    </row>
    <row r="54" spans="1:9">
      <c r="A54" s="1">
        <v>37</v>
      </c>
      <c r="B54" s="23">
        <v>6.3</v>
      </c>
      <c r="C54" s="62">
        <v>218.3</v>
      </c>
      <c r="D54" s="62"/>
      <c r="E54" s="61"/>
      <c r="F54" s="75" t="s">
        <v>141</v>
      </c>
      <c r="G54" s="14"/>
      <c r="H54" s="14"/>
      <c r="I54" s="15" t="s">
        <v>89</v>
      </c>
    </row>
    <row r="55" spans="1:9">
      <c r="A55" s="1">
        <v>38</v>
      </c>
      <c r="B55" s="23">
        <v>4.8</v>
      </c>
      <c r="C55" s="62">
        <v>223.1</v>
      </c>
      <c r="D55" s="62"/>
      <c r="E55" s="61"/>
      <c r="F55" s="75" t="s">
        <v>146</v>
      </c>
      <c r="G55" s="9"/>
      <c r="H55" s="9"/>
      <c r="I55" s="10" t="s">
        <v>89</v>
      </c>
    </row>
    <row r="56" spans="1:9">
      <c r="A56" s="1">
        <v>39</v>
      </c>
      <c r="B56" s="23">
        <v>5.3</v>
      </c>
      <c r="C56" s="62">
        <v>228.4</v>
      </c>
      <c r="D56" s="62"/>
      <c r="E56" s="61"/>
      <c r="F56" s="75" t="s">
        <v>52</v>
      </c>
      <c r="G56" s="9"/>
      <c r="H56" s="9"/>
      <c r="I56" s="10" t="s">
        <v>90</v>
      </c>
    </row>
    <row r="57" spans="1:9">
      <c r="A57" s="61">
        <v>40</v>
      </c>
      <c r="B57" s="62">
        <v>4.5</v>
      </c>
      <c r="C57" s="62">
        <v>232.9</v>
      </c>
      <c r="D57" s="62">
        <v>20.900000000000006</v>
      </c>
      <c r="E57" s="61"/>
      <c r="F57" s="69" t="s">
        <v>23</v>
      </c>
      <c r="G57" s="64"/>
      <c r="H57" s="64"/>
      <c r="I57" s="65" t="s">
        <v>90</v>
      </c>
    </row>
    <row r="58" spans="1:9">
      <c r="A58" s="1">
        <v>41</v>
      </c>
      <c r="B58" s="23">
        <v>5.7</v>
      </c>
      <c r="C58" s="62">
        <v>238.6</v>
      </c>
      <c r="D58" s="62"/>
      <c r="E58" s="111"/>
      <c r="F58" s="16" t="s">
        <v>24</v>
      </c>
      <c r="G58" s="9"/>
      <c r="H58" s="9"/>
      <c r="I58" s="10" t="s">
        <v>93</v>
      </c>
    </row>
    <row r="59" spans="1:9">
      <c r="A59" s="1">
        <v>42</v>
      </c>
      <c r="B59" s="23">
        <v>5</v>
      </c>
      <c r="C59" s="62">
        <v>243.6</v>
      </c>
      <c r="D59" s="62"/>
      <c r="E59" s="61"/>
      <c r="F59" s="16" t="s">
        <v>53</v>
      </c>
      <c r="G59" s="9"/>
      <c r="H59" s="9"/>
      <c r="I59" s="10" t="s">
        <v>93</v>
      </c>
    </row>
    <row r="60" spans="1:9">
      <c r="A60" s="1">
        <v>43</v>
      </c>
      <c r="B60" s="23">
        <v>7.6</v>
      </c>
      <c r="C60" s="62">
        <v>251.2</v>
      </c>
      <c r="D60" s="62"/>
      <c r="E60" s="61"/>
      <c r="F60" s="16" t="s">
        <v>25</v>
      </c>
      <c r="G60" s="9"/>
      <c r="H60" s="9"/>
      <c r="I60" s="10" t="s">
        <v>93</v>
      </c>
    </row>
    <row r="61" spans="1:9">
      <c r="A61" s="61">
        <v>44</v>
      </c>
      <c r="B61" s="62">
        <v>5.7</v>
      </c>
      <c r="C61" s="62">
        <v>256.89999999999998</v>
      </c>
      <c r="D61" s="62">
        <v>23.999999999999972</v>
      </c>
      <c r="E61" s="61"/>
      <c r="F61" s="69" t="s">
        <v>26</v>
      </c>
      <c r="G61" s="64"/>
      <c r="H61" s="64"/>
      <c r="I61" s="65" t="s">
        <v>94</v>
      </c>
    </row>
    <row r="62" spans="1:9">
      <c r="A62" s="1">
        <v>45</v>
      </c>
      <c r="B62" s="23">
        <v>3.6</v>
      </c>
      <c r="C62" s="62">
        <v>260.5</v>
      </c>
      <c r="D62" s="62"/>
      <c r="E62" s="112" t="s">
        <v>10</v>
      </c>
      <c r="F62" s="13" t="s">
        <v>124</v>
      </c>
      <c r="G62" s="9"/>
      <c r="H62" s="9"/>
      <c r="I62" s="10" t="s">
        <v>94</v>
      </c>
    </row>
    <row r="63" spans="1:9">
      <c r="A63" s="1">
        <v>46</v>
      </c>
      <c r="B63" s="23">
        <v>6.1</v>
      </c>
      <c r="C63" s="62">
        <v>266.60000000000002</v>
      </c>
      <c r="D63" s="62"/>
      <c r="E63" s="111"/>
      <c r="F63" s="16" t="s">
        <v>27</v>
      </c>
      <c r="G63" s="9"/>
      <c r="H63" s="9"/>
      <c r="I63" s="10" t="s">
        <v>91</v>
      </c>
    </row>
    <row r="64" spans="1:9">
      <c r="A64" s="1">
        <v>47</v>
      </c>
      <c r="B64" s="23">
        <v>4.3</v>
      </c>
      <c r="C64" s="62">
        <v>270.90000000000003</v>
      </c>
      <c r="D64" s="62"/>
      <c r="E64" s="111"/>
      <c r="F64" s="16" t="s">
        <v>51</v>
      </c>
      <c r="G64" s="9"/>
      <c r="H64" s="9"/>
      <c r="I64" s="10" t="s">
        <v>92</v>
      </c>
    </row>
    <row r="65" spans="1:9">
      <c r="A65" s="1"/>
      <c r="B65" s="23"/>
      <c r="C65" s="62"/>
      <c r="D65" s="62"/>
      <c r="E65" s="119" t="s">
        <v>116</v>
      </c>
      <c r="F65" s="72" t="s">
        <v>115</v>
      </c>
      <c r="G65" s="9"/>
      <c r="H65" s="9"/>
      <c r="I65" s="10"/>
    </row>
    <row r="66" spans="1:9">
      <c r="A66" s="1"/>
      <c r="B66" s="23"/>
      <c r="C66" s="62"/>
      <c r="D66" s="62"/>
      <c r="E66" s="119" t="s">
        <v>10</v>
      </c>
      <c r="F66" s="72" t="s">
        <v>117</v>
      </c>
      <c r="G66" s="9"/>
      <c r="H66" s="9"/>
      <c r="I66" s="10"/>
    </row>
    <row r="67" spans="1:9" s="20" customFormat="1">
      <c r="A67" s="67">
        <v>48</v>
      </c>
      <c r="B67" s="68">
        <v>5.4</v>
      </c>
      <c r="C67" s="68">
        <v>276.3</v>
      </c>
      <c r="D67" s="68">
        <v>19.400000000000034</v>
      </c>
      <c r="E67" s="81"/>
      <c r="F67" s="99" t="s">
        <v>118</v>
      </c>
      <c r="G67" s="70"/>
      <c r="H67" s="70"/>
      <c r="I67" s="71"/>
    </row>
    <row r="68" spans="1:9">
      <c r="A68" s="1" t="s">
        <v>147</v>
      </c>
      <c r="B68" s="23">
        <v>0.9</v>
      </c>
      <c r="C68" s="62">
        <v>277.2</v>
      </c>
      <c r="D68" s="62">
        <v>0.89999999999997726</v>
      </c>
      <c r="E68" s="61"/>
      <c r="F68" s="16" t="s">
        <v>114</v>
      </c>
      <c r="G68" s="9"/>
      <c r="H68" s="9"/>
      <c r="I68" s="55" t="s">
        <v>92</v>
      </c>
    </row>
    <row r="69" spans="1:9" ht="7.5" customHeight="1">
      <c r="A69" s="1"/>
      <c r="B69" s="23"/>
      <c r="C69" s="62"/>
      <c r="D69" s="62"/>
      <c r="E69" s="61"/>
      <c r="F69" s="75"/>
      <c r="G69" s="9"/>
      <c r="H69" s="9"/>
      <c r="I69" s="10"/>
    </row>
    <row r="72" spans="1:9" hidden="1"/>
    <row r="73" spans="1:9" hidden="1"/>
    <row r="74" spans="1:9" hidden="1"/>
    <row r="75" spans="1:9" hidden="1"/>
    <row r="76" spans="1:9" hidden="1"/>
    <row r="77" spans="1:9" hidden="1"/>
    <row r="78" spans="1:9" hidden="1"/>
    <row r="79" spans="1:9" hidden="1"/>
    <row r="80" spans="1:9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t="2" hidden="1" customHeight="1"/>
    <row r="108" hidden="1"/>
    <row r="109" hidden="1"/>
    <row r="110" hidden="1"/>
    <row r="111" hidden="1"/>
    <row r="112" hidden="1"/>
    <row r="113" spans="6:6" hidden="1"/>
    <row r="114" spans="6:6" hidden="1"/>
    <row r="115" spans="6:6" hidden="1"/>
    <row r="116" spans="6:6" hidden="1"/>
    <row r="117" spans="6:6" hidden="1">
      <c r="F117" s="77"/>
    </row>
    <row r="118" spans="6:6" hidden="1"/>
    <row r="119" spans="6:6" hidden="1"/>
    <row r="120" spans="6:6" hidden="1"/>
    <row r="121" spans="6:6" hidden="1"/>
    <row r="122" spans="6:6" hidden="1"/>
    <row r="123" spans="6:6" hidden="1"/>
    <row r="124" spans="6:6" hidden="1"/>
    <row r="125" spans="6:6" hidden="1"/>
    <row r="126" spans="6:6" hidden="1"/>
    <row r="127" spans="6:6" hidden="1"/>
    <row r="128" spans="6:6" hidden="1"/>
    <row r="139" hidden="1"/>
    <row r="140" hidden="1"/>
    <row r="141" hidden="1"/>
    <row r="142" hidden="1"/>
    <row r="143" hidden="1"/>
    <row r="144" hidden="1"/>
    <row r="145" spans="1:6" hidden="1"/>
    <row r="146" spans="1:6" hidden="1"/>
    <row r="147" spans="1:6" hidden="1"/>
    <row r="148" spans="1:6" hidden="1"/>
    <row r="149" spans="1:6" hidden="1"/>
    <row r="150" spans="1:6" hidden="1"/>
    <row r="151" spans="1:6" hidden="1"/>
    <row r="152" spans="1:6" hidden="1"/>
    <row r="153" spans="1:6" hidden="1"/>
    <row r="154" spans="1:6" s="20" customFormat="1" hidden="1">
      <c r="A154" s="18"/>
      <c r="B154" s="39"/>
      <c r="C154" s="125"/>
      <c r="D154" s="125"/>
      <c r="E154" s="126"/>
      <c r="F154" s="76"/>
    </row>
    <row r="155" spans="1:6" s="20" customFormat="1" hidden="1">
      <c r="A155" s="18"/>
      <c r="B155" s="39"/>
      <c r="C155" s="125"/>
      <c r="D155" s="125"/>
      <c r="E155" s="126"/>
      <c r="F155" s="76"/>
    </row>
    <row r="156" spans="1:6" s="20" customFormat="1" hidden="1">
      <c r="A156" s="18"/>
      <c r="B156" s="39"/>
      <c r="C156" s="125"/>
      <c r="D156" s="125"/>
      <c r="E156" s="126"/>
      <c r="F156" s="76"/>
    </row>
    <row r="157" spans="1:6" s="20" customFormat="1" hidden="1">
      <c r="A157" s="18"/>
      <c r="B157" s="39"/>
      <c r="C157" s="125"/>
      <c r="D157" s="125"/>
      <c r="E157" s="126"/>
      <c r="F157" s="76"/>
    </row>
  </sheetData>
  <phoneticPr fontId="7" type="noConversion"/>
  <printOptions horizontalCentered="1" verticalCentered="1"/>
  <pageMargins left="0.2" right="0" top="0" bottom="0.2" header="0" footer="0"/>
  <pageSetup fitToHeight="0" orientation="landscape" horizontalDpi="1200" verticalDpi="1200"/>
  <rowBreaks count="1" manualBreakCount="1">
    <brk id="34" max="9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164"/>
  <sheetViews>
    <sheetView topLeftCell="A40" workbookViewId="0">
      <selection activeCell="A53" sqref="A53:XFD53"/>
    </sheetView>
  </sheetViews>
  <sheetFormatPr baseColWidth="10" defaultColWidth="11" defaultRowHeight="15" x14ac:dyDescent="0"/>
  <cols>
    <col min="1" max="1" width="5.5" style="18" bestFit="1" customWidth="1"/>
    <col min="2" max="2" width="6.83203125" style="39" customWidth="1"/>
    <col min="3" max="3" width="7.83203125" style="39" customWidth="1"/>
    <col min="4" max="4" width="6.33203125" style="39" bestFit="1" customWidth="1"/>
    <col min="5" max="5" width="9.1640625" style="19" bestFit="1" customWidth="1"/>
    <col min="6" max="6" width="27.6640625" style="76" customWidth="1"/>
    <col min="7" max="7" width="8.83203125" style="20" customWidth="1"/>
    <col min="8" max="8" width="6.83203125" style="20" customWidth="1"/>
    <col min="9" max="9" width="15.6640625" style="20" customWidth="1"/>
    <col min="10" max="10" width="6.1640625" style="18" bestFit="1" customWidth="1"/>
    <col min="11" max="11" width="8.1640625" hidden="1" customWidth="1"/>
    <col min="12" max="18" width="6" customWidth="1"/>
    <col min="19" max="20" width="6" style="20" customWidth="1"/>
    <col min="21" max="40" width="6" customWidth="1"/>
  </cols>
  <sheetData>
    <row r="1" spans="1:28" s="6" customFormat="1">
      <c r="A1" s="1" t="s">
        <v>0</v>
      </c>
      <c r="B1" s="49" t="s">
        <v>1</v>
      </c>
      <c r="C1" s="49" t="s">
        <v>2</v>
      </c>
      <c r="D1" s="49" t="s">
        <v>103</v>
      </c>
      <c r="E1" s="1" t="s">
        <v>3</v>
      </c>
      <c r="F1" s="74" t="s">
        <v>4</v>
      </c>
      <c r="G1" s="4"/>
      <c r="H1" s="4"/>
      <c r="I1" s="102" t="s">
        <v>145</v>
      </c>
      <c r="J1" s="2" t="s">
        <v>5</v>
      </c>
      <c r="K1" s="2" t="s">
        <v>6</v>
      </c>
      <c r="L1" s="2">
        <v>1</v>
      </c>
      <c r="M1" s="2">
        <v>2</v>
      </c>
      <c r="N1" s="2">
        <v>3</v>
      </c>
      <c r="O1" s="2">
        <v>4</v>
      </c>
      <c r="P1" s="2">
        <v>5</v>
      </c>
      <c r="Q1" s="2">
        <v>6</v>
      </c>
      <c r="R1" s="2">
        <v>7</v>
      </c>
      <c r="S1" s="2">
        <v>8</v>
      </c>
      <c r="T1" s="2"/>
      <c r="U1" s="6">
        <v>1</v>
      </c>
      <c r="V1" s="6">
        <v>2</v>
      </c>
      <c r="W1" s="6">
        <v>3</v>
      </c>
      <c r="X1" s="6">
        <v>4</v>
      </c>
      <c r="Y1" s="6">
        <v>5</v>
      </c>
      <c r="Z1" s="6">
        <v>6</v>
      </c>
      <c r="AA1" s="6">
        <v>7</v>
      </c>
      <c r="AB1" s="6">
        <v>8</v>
      </c>
    </row>
    <row r="2" spans="1:28">
      <c r="A2" s="1" t="s">
        <v>130</v>
      </c>
      <c r="B2" s="23"/>
      <c r="C2" s="62"/>
      <c r="D2" s="107" t="s">
        <v>1</v>
      </c>
      <c r="E2" s="66" t="s">
        <v>7</v>
      </c>
      <c r="F2" s="11" t="s">
        <v>8</v>
      </c>
      <c r="G2" s="9"/>
      <c r="H2" s="9"/>
      <c r="I2" s="10" t="s">
        <v>54</v>
      </c>
      <c r="J2" s="1" t="s">
        <v>9</v>
      </c>
      <c r="K2" s="7">
        <v>1</v>
      </c>
      <c r="L2" s="23"/>
      <c r="M2" s="23"/>
      <c r="N2" s="23"/>
      <c r="O2" s="23"/>
      <c r="P2" s="23"/>
      <c r="Q2" s="23"/>
      <c r="R2" s="23"/>
      <c r="S2" s="23"/>
      <c r="T2" s="7"/>
    </row>
    <row r="3" spans="1:28">
      <c r="A3" s="1"/>
      <c r="B3" s="23"/>
      <c r="C3" s="62"/>
      <c r="D3" s="62"/>
      <c r="E3" s="66" t="s">
        <v>10</v>
      </c>
      <c r="F3" s="11" t="s">
        <v>11</v>
      </c>
      <c r="G3" s="9"/>
      <c r="H3" s="9"/>
      <c r="I3" s="10"/>
      <c r="J3" s="1" t="s">
        <v>9</v>
      </c>
      <c r="K3" s="7">
        <v>2</v>
      </c>
      <c r="L3" s="23"/>
      <c r="M3" s="23"/>
      <c r="N3" s="23"/>
      <c r="O3" s="23"/>
      <c r="P3" s="23"/>
      <c r="Q3" s="23"/>
      <c r="R3" s="23"/>
      <c r="S3" s="23"/>
      <c r="T3" s="7"/>
    </row>
    <row r="4" spans="1:28">
      <c r="A4" s="1">
        <v>1</v>
      </c>
      <c r="B4" s="23">
        <v>5.3</v>
      </c>
      <c r="C4" s="62">
        <v>5.3</v>
      </c>
      <c r="D4" s="62"/>
      <c r="E4" s="61"/>
      <c r="F4" s="75" t="s">
        <v>12</v>
      </c>
      <c r="G4" s="9"/>
      <c r="H4" s="9"/>
      <c r="I4" s="10" t="s">
        <v>54</v>
      </c>
      <c r="J4" s="1">
        <v>1</v>
      </c>
      <c r="K4" s="7">
        <v>3</v>
      </c>
      <c r="L4" s="23">
        <f t="shared" ref="L4:S15" si="0">IF($J4=L$1,$B4,"")</f>
        <v>5.3</v>
      </c>
      <c r="M4" s="23" t="str">
        <f t="shared" si="0"/>
        <v/>
      </c>
      <c r="N4" s="23" t="str">
        <f t="shared" si="0"/>
        <v/>
      </c>
      <c r="O4" s="23" t="str">
        <f t="shared" si="0"/>
        <v/>
      </c>
      <c r="P4" s="23" t="str">
        <f t="shared" si="0"/>
        <v/>
      </c>
      <c r="Q4" s="23" t="str">
        <f t="shared" si="0"/>
        <v/>
      </c>
      <c r="R4" s="23" t="str">
        <f t="shared" si="0"/>
        <v/>
      </c>
      <c r="S4" s="23" t="str">
        <f t="shared" si="0"/>
        <v/>
      </c>
      <c r="T4" s="7"/>
    </row>
    <row r="5" spans="1:28">
      <c r="A5" s="1">
        <v>2</v>
      </c>
      <c r="B5" s="23">
        <v>4.5</v>
      </c>
      <c r="C5" s="62">
        <v>9.8000000000000007</v>
      </c>
      <c r="D5" s="62"/>
      <c r="E5" s="61"/>
      <c r="F5" s="75" t="s">
        <v>131</v>
      </c>
      <c r="G5" s="9"/>
      <c r="H5" s="9"/>
      <c r="I5" s="10" t="s">
        <v>57</v>
      </c>
      <c r="J5" s="1">
        <v>2</v>
      </c>
      <c r="K5" s="7">
        <v>4</v>
      </c>
      <c r="L5" s="23" t="str">
        <f t="shared" si="0"/>
        <v/>
      </c>
      <c r="M5" s="23">
        <f t="shared" si="0"/>
        <v>4.5</v>
      </c>
      <c r="N5" s="23" t="str">
        <f t="shared" si="0"/>
        <v/>
      </c>
      <c r="O5" s="23" t="str">
        <f t="shared" si="0"/>
        <v/>
      </c>
      <c r="P5" s="23" t="str">
        <f t="shared" si="0"/>
        <v/>
      </c>
      <c r="Q5" s="23" t="str">
        <f t="shared" si="0"/>
        <v/>
      </c>
      <c r="R5" s="23" t="str">
        <f t="shared" si="0"/>
        <v/>
      </c>
      <c r="S5" s="23" t="str">
        <f t="shared" si="0"/>
        <v/>
      </c>
      <c r="T5" s="7"/>
    </row>
    <row r="6" spans="1:28">
      <c r="A6" s="1"/>
      <c r="B6" s="23"/>
      <c r="C6" s="62" t="s">
        <v>9</v>
      </c>
      <c r="D6" s="62"/>
      <c r="E6" s="66"/>
      <c r="F6" s="11" t="s">
        <v>45</v>
      </c>
      <c r="G6" s="9"/>
      <c r="H6" s="9"/>
      <c r="I6" s="10"/>
      <c r="J6" s="1"/>
      <c r="K6" s="7"/>
      <c r="L6" s="23"/>
      <c r="M6" s="23"/>
      <c r="N6" s="23"/>
      <c r="O6" s="23"/>
      <c r="P6" s="23"/>
      <c r="Q6" s="23"/>
      <c r="R6" s="23"/>
      <c r="S6" s="23"/>
      <c r="T6" s="7"/>
    </row>
    <row r="7" spans="1:28">
      <c r="A7" s="1">
        <v>3</v>
      </c>
      <c r="B7" s="23">
        <v>5.7</v>
      </c>
      <c r="C7" s="62">
        <v>15.5</v>
      </c>
      <c r="D7" s="62"/>
      <c r="E7" s="61"/>
      <c r="F7" s="75" t="s">
        <v>13</v>
      </c>
      <c r="G7" s="9"/>
      <c r="H7" s="9"/>
      <c r="I7" s="10" t="s">
        <v>56</v>
      </c>
      <c r="J7" s="1">
        <v>3</v>
      </c>
      <c r="K7" s="7">
        <v>5</v>
      </c>
      <c r="L7" s="23" t="str">
        <f t="shared" si="0"/>
        <v/>
      </c>
      <c r="M7" s="23" t="str">
        <f t="shared" si="0"/>
        <v/>
      </c>
      <c r="N7" s="23">
        <f t="shared" si="0"/>
        <v>5.7</v>
      </c>
      <c r="O7" s="23" t="str">
        <f t="shared" si="0"/>
        <v/>
      </c>
      <c r="P7" s="23" t="str">
        <f t="shared" si="0"/>
        <v/>
      </c>
      <c r="Q7" s="23" t="str">
        <f t="shared" si="0"/>
        <v/>
      </c>
      <c r="R7" s="23" t="str">
        <f t="shared" si="0"/>
        <v/>
      </c>
      <c r="S7" s="23" t="str">
        <f t="shared" si="0"/>
        <v/>
      </c>
      <c r="T7" s="7"/>
    </row>
    <row r="8" spans="1:28">
      <c r="A8" s="1"/>
      <c r="B8" s="23"/>
      <c r="C8" s="62" t="s">
        <v>9</v>
      </c>
      <c r="D8" s="62"/>
      <c r="E8" s="66" t="s">
        <v>14</v>
      </c>
      <c r="F8" s="11" t="s">
        <v>120</v>
      </c>
      <c r="G8" s="9"/>
      <c r="H8" s="9"/>
      <c r="I8" s="10"/>
      <c r="J8" s="1"/>
      <c r="K8" s="7"/>
      <c r="L8" s="23"/>
      <c r="M8" s="23"/>
      <c r="N8" s="23"/>
      <c r="O8" s="23"/>
      <c r="P8" s="23"/>
      <c r="Q8" s="23"/>
      <c r="R8" s="23"/>
      <c r="S8" s="23"/>
      <c r="T8" s="7"/>
    </row>
    <row r="9" spans="1:28">
      <c r="A9" s="61">
        <v>4</v>
      </c>
      <c r="B9" s="62">
        <v>4.2</v>
      </c>
      <c r="C9" s="62">
        <v>19.7</v>
      </c>
      <c r="D9" s="62">
        <v>19.7</v>
      </c>
      <c r="E9" s="61"/>
      <c r="F9" s="69" t="s">
        <v>143</v>
      </c>
      <c r="G9" s="64"/>
      <c r="H9" s="64"/>
      <c r="I9" s="65" t="s">
        <v>55</v>
      </c>
      <c r="J9" s="1">
        <v>4</v>
      </c>
      <c r="K9" s="7">
        <v>6</v>
      </c>
      <c r="L9" s="23" t="str">
        <f t="shared" si="0"/>
        <v/>
      </c>
      <c r="M9" s="23" t="str">
        <f t="shared" si="0"/>
        <v/>
      </c>
      <c r="N9" s="23" t="str">
        <f t="shared" si="0"/>
        <v/>
      </c>
      <c r="O9" s="23">
        <f t="shared" si="0"/>
        <v>4.2</v>
      </c>
      <c r="P9" s="23" t="str">
        <f t="shared" si="0"/>
        <v/>
      </c>
      <c r="Q9" s="23" t="str">
        <f t="shared" si="0"/>
        <v/>
      </c>
      <c r="R9" s="23" t="str">
        <f t="shared" si="0"/>
        <v/>
      </c>
      <c r="S9" s="23" t="str">
        <f t="shared" si="0"/>
        <v/>
      </c>
      <c r="T9" s="7"/>
    </row>
    <row r="10" spans="1:28">
      <c r="A10" s="1"/>
      <c r="B10" s="23"/>
      <c r="C10" s="62" t="s">
        <v>9</v>
      </c>
      <c r="D10" s="62"/>
      <c r="E10" s="66" t="s">
        <v>10</v>
      </c>
      <c r="F10" s="11" t="s">
        <v>119</v>
      </c>
      <c r="G10" s="9"/>
      <c r="H10" s="9"/>
      <c r="I10" s="10" t="s">
        <v>55</v>
      </c>
      <c r="J10" s="1" t="s">
        <v>9</v>
      </c>
      <c r="K10" s="7">
        <v>7</v>
      </c>
      <c r="L10" s="23" t="str">
        <f t="shared" si="0"/>
        <v/>
      </c>
      <c r="M10" s="23" t="str">
        <f t="shared" si="0"/>
        <v/>
      </c>
      <c r="N10" s="23" t="str">
        <f t="shared" si="0"/>
        <v/>
      </c>
      <c r="O10" s="23" t="str">
        <f t="shared" si="0"/>
        <v/>
      </c>
      <c r="P10" s="23" t="str">
        <f t="shared" si="0"/>
        <v/>
      </c>
      <c r="Q10" s="23" t="str">
        <f t="shared" si="0"/>
        <v/>
      </c>
      <c r="R10" s="23" t="str">
        <f t="shared" si="0"/>
        <v/>
      </c>
      <c r="S10" s="23" t="str">
        <f t="shared" si="0"/>
        <v/>
      </c>
      <c r="T10" s="7"/>
    </row>
    <row r="11" spans="1:28">
      <c r="A11" s="1">
        <v>5</v>
      </c>
      <c r="B11" s="23">
        <v>5.5</v>
      </c>
      <c r="C11" s="62">
        <v>25.2</v>
      </c>
      <c r="D11" s="62"/>
      <c r="E11" s="61"/>
      <c r="F11" s="75" t="s">
        <v>132</v>
      </c>
      <c r="G11" s="9"/>
      <c r="H11" s="9"/>
      <c r="I11" s="10" t="s">
        <v>58</v>
      </c>
      <c r="J11" s="1">
        <v>5</v>
      </c>
      <c r="K11" s="7">
        <v>9</v>
      </c>
      <c r="L11" s="23" t="str">
        <f t="shared" si="0"/>
        <v/>
      </c>
      <c r="M11" s="23" t="str">
        <f t="shared" si="0"/>
        <v/>
      </c>
      <c r="N11" s="23" t="str">
        <f t="shared" si="0"/>
        <v/>
      </c>
      <c r="O11" s="23" t="str">
        <f t="shared" si="0"/>
        <v/>
      </c>
      <c r="P11" s="23">
        <f t="shared" si="0"/>
        <v>5.5</v>
      </c>
      <c r="Q11" s="23" t="str">
        <f t="shared" si="0"/>
        <v/>
      </c>
      <c r="R11" s="23" t="str">
        <f t="shared" si="0"/>
        <v/>
      </c>
      <c r="S11" s="23" t="str">
        <f t="shared" si="0"/>
        <v/>
      </c>
      <c r="T11" s="7"/>
    </row>
    <row r="12" spans="1:28">
      <c r="A12" s="1"/>
      <c r="B12" s="23"/>
      <c r="C12" s="62" t="s">
        <v>9</v>
      </c>
      <c r="D12" s="62"/>
      <c r="E12" s="66" t="s">
        <v>14</v>
      </c>
      <c r="F12" s="11" t="s">
        <v>121</v>
      </c>
      <c r="G12" s="9"/>
      <c r="H12" s="9"/>
      <c r="I12" s="10"/>
      <c r="J12" s="1" t="s">
        <v>9</v>
      </c>
      <c r="K12" s="7">
        <v>10</v>
      </c>
      <c r="L12" s="23" t="str">
        <f t="shared" si="0"/>
        <v/>
      </c>
      <c r="M12" s="23" t="str">
        <f t="shared" si="0"/>
        <v/>
      </c>
      <c r="N12" s="23" t="str">
        <f t="shared" si="0"/>
        <v/>
      </c>
      <c r="O12" s="23" t="str">
        <f t="shared" si="0"/>
        <v/>
      </c>
      <c r="P12" s="23" t="str">
        <f t="shared" si="0"/>
        <v/>
      </c>
      <c r="Q12" s="23" t="str">
        <f t="shared" si="0"/>
        <v/>
      </c>
      <c r="R12" s="23" t="str">
        <f t="shared" si="0"/>
        <v/>
      </c>
      <c r="S12" s="23" t="str">
        <f t="shared" si="0"/>
        <v/>
      </c>
      <c r="T12" s="7"/>
    </row>
    <row r="13" spans="1:28">
      <c r="A13" s="1">
        <v>6</v>
      </c>
      <c r="B13" s="23">
        <v>4.9000000000000004</v>
      </c>
      <c r="C13" s="62">
        <v>30.1</v>
      </c>
      <c r="D13" s="62"/>
      <c r="E13" s="61"/>
      <c r="F13" s="75" t="s">
        <v>144</v>
      </c>
      <c r="G13" s="9"/>
      <c r="H13" s="9"/>
      <c r="I13" s="10" t="s">
        <v>59</v>
      </c>
      <c r="J13" s="1">
        <v>6</v>
      </c>
      <c r="K13" s="7">
        <v>12</v>
      </c>
      <c r="L13" s="23" t="str">
        <f t="shared" si="0"/>
        <v/>
      </c>
      <c r="M13" s="23" t="str">
        <f t="shared" si="0"/>
        <v/>
      </c>
      <c r="N13" s="23" t="str">
        <f t="shared" si="0"/>
        <v/>
      </c>
      <c r="O13" s="23" t="str">
        <f t="shared" si="0"/>
        <v/>
      </c>
      <c r="P13" s="23" t="str">
        <f t="shared" si="0"/>
        <v/>
      </c>
      <c r="Q13" s="23">
        <f t="shared" si="0"/>
        <v>4.9000000000000004</v>
      </c>
      <c r="R13" s="23" t="str">
        <f t="shared" si="0"/>
        <v/>
      </c>
      <c r="S13" s="23" t="str">
        <f t="shared" si="0"/>
        <v/>
      </c>
      <c r="T13" s="7"/>
    </row>
    <row r="14" spans="1:28">
      <c r="A14" s="1">
        <v>7</v>
      </c>
      <c r="B14" s="23">
        <v>6.6</v>
      </c>
      <c r="C14" s="62">
        <v>36.699999999999996</v>
      </c>
      <c r="D14" s="62"/>
      <c r="E14" s="61"/>
      <c r="F14" s="75" t="s">
        <v>61</v>
      </c>
      <c r="G14" s="9"/>
      <c r="H14" s="9"/>
      <c r="I14" s="10" t="s">
        <v>60</v>
      </c>
      <c r="J14" s="1">
        <v>7</v>
      </c>
      <c r="K14" s="7">
        <v>14</v>
      </c>
      <c r="L14" s="23" t="str">
        <f t="shared" si="0"/>
        <v/>
      </c>
      <c r="M14" s="23" t="str">
        <f t="shared" si="0"/>
        <v/>
      </c>
      <c r="N14" s="23" t="str">
        <f t="shared" si="0"/>
        <v/>
      </c>
      <c r="O14" s="23" t="str">
        <f t="shared" si="0"/>
        <v/>
      </c>
      <c r="P14" s="23" t="str">
        <f t="shared" si="0"/>
        <v/>
      </c>
      <c r="Q14" s="23" t="str">
        <f t="shared" si="0"/>
        <v/>
      </c>
      <c r="R14" s="23">
        <f t="shared" si="0"/>
        <v>6.6</v>
      </c>
      <c r="S14" s="23" t="str">
        <f t="shared" si="0"/>
        <v/>
      </c>
      <c r="T14" s="7"/>
    </row>
    <row r="15" spans="1:28">
      <c r="A15" s="61">
        <v>8</v>
      </c>
      <c r="B15" s="62">
        <v>7.1</v>
      </c>
      <c r="C15" s="62">
        <v>43.8</v>
      </c>
      <c r="D15" s="62">
        <v>24.099999999999998</v>
      </c>
      <c r="E15" s="66" t="s">
        <v>14</v>
      </c>
      <c r="F15" s="63" t="s">
        <v>122</v>
      </c>
      <c r="G15" s="64"/>
      <c r="H15" s="64"/>
      <c r="I15" s="65" t="s">
        <v>62</v>
      </c>
      <c r="J15" s="1">
        <v>8</v>
      </c>
      <c r="K15" s="7">
        <v>16</v>
      </c>
      <c r="L15" s="23" t="str">
        <f t="shared" si="0"/>
        <v/>
      </c>
      <c r="M15" s="23" t="str">
        <f t="shared" si="0"/>
        <v/>
      </c>
      <c r="N15" s="23" t="str">
        <f t="shared" si="0"/>
        <v/>
      </c>
      <c r="O15" s="23" t="str">
        <f t="shared" si="0"/>
        <v/>
      </c>
      <c r="P15" s="23" t="str">
        <f t="shared" si="0"/>
        <v/>
      </c>
      <c r="Q15" s="23" t="str">
        <f t="shared" si="0"/>
        <v/>
      </c>
      <c r="R15" s="23" t="str">
        <f t="shared" si="0"/>
        <v/>
      </c>
      <c r="S15" s="23">
        <f t="shared" si="0"/>
        <v>7.1</v>
      </c>
      <c r="T15" s="7"/>
    </row>
    <row r="16" spans="1:28">
      <c r="A16" s="1">
        <v>9</v>
      </c>
      <c r="B16" s="23">
        <v>6.5</v>
      </c>
      <c r="C16" s="62">
        <v>50.3</v>
      </c>
      <c r="D16" s="62"/>
      <c r="E16" s="61"/>
      <c r="F16" s="75" t="s">
        <v>15</v>
      </c>
      <c r="G16" s="9"/>
      <c r="H16" s="9"/>
      <c r="I16" s="10" t="s">
        <v>63</v>
      </c>
      <c r="J16" s="1">
        <v>1</v>
      </c>
      <c r="K16" s="7">
        <v>21</v>
      </c>
      <c r="L16" s="23">
        <f t="shared" ref="L16:S27" si="1">IF($J16=L$1,$B16,"")</f>
        <v>6.5</v>
      </c>
      <c r="M16" s="23" t="str">
        <f t="shared" si="1"/>
        <v/>
      </c>
      <c r="N16" s="23" t="str">
        <f t="shared" si="1"/>
        <v/>
      </c>
      <c r="O16" s="23" t="str">
        <f t="shared" si="1"/>
        <v/>
      </c>
      <c r="P16" s="23" t="str">
        <f t="shared" si="1"/>
        <v/>
      </c>
      <c r="Q16" s="23" t="str">
        <f t="shared" si="1"/>
        <v/>
      </c>
      <c r="R16" s="23" t="str">
        <f t="shared" si="1"/>
        <v/>
      </c>
      <c r="S16" s="23" t="str">
        <f t="shared" si="1"/>
        <v/>
      </c>
      <c r="T16" s="7"/>
    </row>
    <row r="17" spans="1:21">
      <c r="A17" s="1">
        <v>10</v>
      </c>
      <c r="B17" s="23">
        <v>6.6</v>
      </c>
      <c r="C17" s="62">
        <v>56.9</v>
      </c>
      <c r="D17" s="62"/>
      <c r="E17" s="61"/>
      <c r="F17" s="75" t="s">
        <v>46</v>
      </c>
      <c r="G17" s="9"/>
      <c r="H17" s="9"/>
      <c r="I17" s="10" t="s">
        <v>63</v>
      </c>
      <c r="J17" s="1">
        <v>2</v>
      </c>
      <c r="K17" s="7">
        <v>27</v>
      </c>
      <c r="L17" s="23" t="str">
        <f t="shared" si="1"/>
        <v/>
      </c>
      <c r="M17" s="23">
        <f t="shared" si="1"/>
        <v>6.6</v>
      </c>
      <c r="N17" s="23" t="str">
        <f t="shared" si="1"/>
        <v/>
      </c>
      <c r="O17" s="23" t="str">
        <f t="shared" si="1"/>
        <v/>
      </c>
      <c r="P17" s="23" t="str">
        <f t="shared" si="1"/>
        <v/>
      </c>
      <c r="Q17" s="23" t="str">
        <f t="shared" si="1"/>
        <v/>
      </c>
      <c r="R17" s="23" t="str">
        <f t="shared" si="1"/>
        <v/>
      </c>
      <c r="S17" s="23" t="str">
        <f t="shared" si="1"/>
        <v/>
      </c>
      <c r="T17" s="7"/>
    </row>
    <row r="18" spans="1:21">
      <c r="A18" s="1">
        <v>11</v>
      </c>
      <c r="B18" s="23">
        <v>6.4</v>
      </c>
      <c r="C18" s="62">
        <v>63.3</v>
      </c>
      <c r="D18" s="62"/>
      <c r="E18" s="61"/>
      <c r="F18" s="75" t="s">
        <v>16</v>
      </c>
      <c r="G18" s="9"/>
      <c r="H18" s="9"/>
      <c r="I18" s="10" t="s">
        <v>63</v>
      </c>
      <c r="J18" s="1">
        <v>3</v>
      </c>
      <c r="K18" s="7">
        <v>29</v>
      </c>
      <c r="L18" s="23" t="str">
        <f t="shared" si="1"/>
        <v/>
      </c>
      <c r="M18" s="23" t="str">
        <f t="shared" si="1"/>
        <v/>
      </c>
      <c r="N18" s="23">
        <f t="shared" si="1"/>
        <v>6.4</v>
      </c>
      <c r="O18" s="23" t="str">
        <f t="shared" si="1"/>
        <v/>
      </c>
      <c r="P18" s="23" t="str">
        <f t="shared" si="1"/>
        <v/>
      </c>
      <c r="Q18" s="23" t="str">
        <f t="shared" si="1"/>
        <v/>
      </c>
      <c r="R18" s="23" t="str">
        <f t="shared" si="1"/>
        <v/>
      </c>
      <c r="S18" s="23" t="str">
        <f t="shared" si="1"/>
        <v/>
      </c>
      <c r="T18" s="7"/>
    </row>
    <row r="19" spans="1:21">
      <c r="A19" s="61">
        <v>12</v>
      </c>
      <c r="B19" s="62">
        <v>4.5999999999999996</v>
      </c>
      <c r="C19" s="62">
        <v>67.900000000000006</v>
      </c>
      <c r="D19" s="62">
        <v>24.100000000000009</v>
      </c>
      <c r="E19" s="61"/>
      <c r="F19" s="69" t="s">
        <v>133</v>
      </c>
      <c r="G19" s="64"/>
      <c r="H19" s="64"/>
      <c r="I19" s="65" t="s">
        <v>134</v>
      </c>
      <c r="J19" s="1">
        <v>4</v>
      </c>
      <c r="K19" s="7">
        <v>31</v>
      </c>
      <c r="L19" s="23" t="str">
        <f t="shared" si="1"/>
        <v/>
      </c>
      <c r="M19" s="23" t="str">
        <f t="shared" si="1"/>
        <v/>
      </c>
      <c r="N19" s="23" t="str">
        <f t="shared" si="1"/>
        <v/>
      </c>
      <c r="O19" s="23">
        <f t="shared" si="1"/>
        <v>4.5999999999999996</v>
      </c>
      <c r="P19" s="23" t="str">
        <f t="shared" si="1"/>
        <v/>
      </c>
      <c r="Q19" s="23" t="str">
        <f t="shared" si="1"/>
        <v/>
      </c>
      <c r="R19" s="23" t="str">
        <f t="shared" si="1"/>
        <v/>
      </c>
      <c r="S19" s="23" t="str">
        <f t="shared" si="1"/>
        <v/>
      </c>
      <c r="T19" s="7"/>
    </row>
    <row r="20" spans="1:21">
      <c r="A20" s="1">
        <v>13</v>
      </c>
      <c r="B20" s="56">
        <v>6.1</v>
      </c>
      <c r="C20" s="62">
        <v>74</v>
      </c>
      <c r="D20" s="62"/>
      <c r="E20" s="111"/>
      <c r="F20" s="75" t="s">
        <v>135</v>
      </c>
      <c r="G20" s="14"/>
      <c r="H20" s="14"/>
      <c r="I20" s="15" t="s">
        <v>66</v>
      </c>
      <c r="J20" s="1">
        <v>5</v>
      </c>
      <c r="K20" s="7">
        <v>41</v>
      </c>
      <c r="L20" s="23" t="str">
        <f t="shared" ref="L20:S20" si="2">IF($J20=L$1,$B20,"")</f>
        <v/>
      </c>
      <c r="M20" s="23" t="str">
        <f t="shared" si="2"/>
        <v/>
      </c>
      <c r="N20" s="23" t="str">
        <f t="shared" si="2"/>
        <v/>
      </c>
      <c r="O20" s="23" t="str">
        <f t="shared" si="2"/>
        <v/>
      </c>
      <c r="P20" s="23">
        <f t="shared" si="2"/>
        <v>6.1</v>
      </c>
      <c r="Q20" s="23" t="str">
        <f t="shared" si="2"/>
        <v/>
      </c>
      <c r="R20" s="23" t="str">
        <f t="shared" si="2"/>
        <v/>
      </c>
      <c r="S20" s="23" t="str">
        <f t="shared" si="2"/>
        <v/>
      </c>
      <c r="T20" s="7"/>
    </row>
    <row r="21" spans="1:21">
      <c r="A21" s="1"/>
      <c r="B21" s="23"/>
      <c r="C21" s="62" t="s">
        <v>9</v>
      </c>
      <c r="D21" s="62"/>
      <c r="E21" s="112" t="s">
        <v>10</v>
      </c>
      <c r="F21" s="13" t="s">
        <v>123</v>
      </c>
      <c r="G21" s="9"/>
      <c r="H21" s="9"/>
      <c r="I21" s="10" t="s">
        <v>66</v>
      </c>
      <c r="J21" s="1"/>
      <c r="K21" s="7"/>
      <c r="L21" s="23"/>
      <c r="M21" s="23"/>
      <c r="N21" s="23"/>
      <c r="O21" s="23"/>
      <c r="P21" s="23"/>
      <c r="Q21" s="23"/>
      <c r="R21" s="23"/>
      <c r="S21" s="23"/>
      <c r="T21" s="7"/>
    </row>
    <row r="22" spans="1:21" s="20" customFormat="1">
      <c r="A22" s="26">
        <v>14</v>
      </c>
      <c r="B22" s="31">
        <v>6.1</v>
      </c>
      <c r="C22" s="114">
        <v>80.099999999999994</v>
      </c>
      <c r="D22" s="114"/>
      <c r="E22" s="81"/>
      <c r="F22" s="42" t="s">
        <v>64</v>
      </c>
      <c r="G22" s="43"/>
      <c r="H22" s="43"/>
      <c r="I22" s="44" t="s">
        <v>65</v>
      </c>
      <c r="J22" s="26">
        <v>6</v>
      </c>
      <c r="K22" s="27">
        <v>44</v>
      </c>
      <c r="L22" s="31" t="str">
        <f t="shared" si="1"/>
        <v/>
      </c>
      <c r="M22" s="31" t="str">
        <f t="shared" si="1"/>
        <v/>
      </c>
      <c r="N22" s="31" t="str">
        <f t="shared" si="1"/>
        <v/>
      </c>
      <c r="O22" s="31" t="str">
        <f t="shared" si="1"/>
        <v/>
      </c>
      <c r="P22" s="31" t="str">
        <f t="shared" si="1"/>
        <v/>
      </c>
      <c r="Q22" s="31">
        <f t="shared" si="1"/>
        <v>6.1</v>
      </c>
      <c r="R22" s="31" t="str">
        <f t="shared" si="1"/>
        <v/>
      </c>
      <c r="S22" s="31" t="str">
        <f t="shared" si="1"/>
        <v/>
      </c>
      <c r="T22" s="7"/>
      <c r="U22"/>
    </row>
    <row r="23" spans="1:21" s="20" customFormat="1">
      <c r="A23" s="29"/>
      <c r="B23" s="51"/>
      <c r="C23" s="109" t="s">
        <v>9</v>
      </c>
      <c r="D23" s="109"/>
      <c r="E23" s="115"/>
      <c r="F23" s="46" t="s">
        <v>67</v>
      </c>
      <c r="G23" s="47"/>
      <c r="H23" s="47"/>
      <c r="I23" s="48"/>
      <c r="J23" s="29"/>
      <c r="K23" s="30"/>
      <c r="L23" s="51"/>
      <c r="M23" s="51"/>
      <c r="N23" s="51"/>
      <c r="O23" s="51"/>
      <c r="P23" s="51"/>
      <c r="Q23" s="51"/>
      <c r="R23" s="51"/>
      <c r="S23" s="51"/>
      <c r="T23" s="7"/>
      <c r="U23"/>
    </row>
    <row r="24" spans="1:21">
      <c r="A24" s="1">
        <v>15</v>
      </c>
      <c r="B24" s="23">
        <v>5.3</v>
      </c>
      <c r="C24" s="62">
        <v>85.4</v>
      </c>
      <c r="D24" s="62"/>
      <c r="E24" s="111"/>
      <c r="F24" s="16" t="s">
        <v>112</v>
      </c>
      <c r="G24" s="14"/>
      <c r="H24" s="14"/>
      <c r="I24" s="15" t="s">
        <v>68</v>
      </c>
      <c r="J24" s="1">
        <v>7</v>
      </c>
      <c r="K24" s="7">
        <v>48</v>
      </c>
      <c r="L24" s="23" t="str">
        <f t="shared" si="1"/>
        <v/>
      </c>
      <c r="M24" s="23" t="str">
        <f t="shared" si="1"/>
        <v/>
      </c>
      <c r="N24" s="23" t="str">
        <f t="shared" si="1"/>
        <v/>
      </c>
      <c r="O24" s="23" t="str">
        <f t="shared" si="1"/>
        <v/>
      </c>
      <c r="P24" s="23" t="str">
        <f t="shared" si="1"/>
        <v/>
      </c>
      <c r="Q24" s="23" t="str">
        <f t="shared" si="1"/>
        <v/>
      </c>
      <c r="R24" s="23">
        <f t="shared" si="1"/>
        <v>5.3</v>
      </c>
      <c r="S24" s="23" t="str">
        <f t="shared" si="1"/>
        <v/>
      </c>
      <c r="T24" s="7"/>
    </row>
    <row r="25" spans="1:21">
      <c r="A25" s="61">
        <v>16</v>
      </c>
      <c r="B25" s="62">
        <v>6.7</v>
      </c>
      <c r="C25" s="62">
        <v>92.1</v>
      </c>
      <c r="D25" s="62">
        <v>24.199999999999989</v>
      </c>
      <c r="E25" s="61"/>
      <c r="F25" s="69" t="s">
        <v>95</v>
      </c>
      <c r="G25" s="64"/>
      <c r="H25" s="64"/>
      <c r="I25" s="65"/>
      <c r="J25" s="1">
        <v>8</v>
      </c>
      <c r="K25" s="7">
        <v>50</v>
      </c>
      <c r="L25" s="23" t="str">
        <f t="shared" si="1"/>
        <v/>
      </c>
      <c r="M25" s="23" t="str">
        <f t="shared" si="1"/>
        <v/>
      </c>
      <c r="N25" s="23" t="str">
        <f t="shared" si="1"/>
        <v/>
      </c>
      <c r="O25" s="23" t="str">
        <f t="shared" si="1"/>
        <v/>
      </c>
      <c r="P25" s="23" t="str">
        <f t="shared" si="1"/>
        <v/>
      </c>
      <c r="Q25" s="23" t="str">
        <f t="shared" si="1"/>
        <v/>
      </c>
      <c r="R25" s="23" t="str">
        <f t="shared" si="1"/>
        <v/>
      </c>
      <c r="S25" s="23">
        <f t="shared" si="1"/>
        <v>6.7</v>
      </c>
      <c r="T25" s="7"/>
    </row>
    <row r="26" spans="1:21">
      <c r="A26" s="1">
        <v>17</v>
      </c>
      <c r="B26" s="23">
        <v>6.1</v>
      </c>
      <c r="C26" s="62">
        <v>98.2</v>
      </c>
      <c r="D26" s="62"/>
      <c r="E26" s="61"/>
      <c r="F26" s="16" t="s">
        <v>96</v>
      </c>
      <c r="G26" s="9"/>
      <c r="H26" s="9"/>
      <c r="I26" s="15" t="s">
        <v>69</v>
      </c>
      <c r="J26" s="1">
        <v>1</v>
      </c>
      <c r="K26" s="7">
        <v>56</v>
      </c>
      <c r="L26" s="23">
        <f t="shared" si="1"/>
        <v>6.1</v>
      </c>
      <c r="M26" s="23" t="str">
        <f t="shared" si="1"/>
        <v/>
      </c>
      <c r="N26" s="23" t="str">
        <f t="shared" si="1"/>
        <v/>
      </c>
      <c r="O26" s="23" t="str">
        <f t="shared" si="1"/>
        <v/>
      </c>
      <c r="P26" s="23" t="str">
        <f t="shared" si="1"/>
        <v/>
      </c>
      <c r="Q26" s="23" t="str">
        <f t="shared" si="1"/>
        <v/>
      </c>
      <c r="R26" s="23" t="str">
        <f t="shared" si="1"/>
        <v/>
      </c>
      <c r="S26" s="23" t="str">
        <f t="shared" si="1"/>
        <v/>
      </c>
      <c r="T26" s="7"/>
    </row>
    <row r="27" spans="1:21">
      <c r="A27" s="1"/>
      <c r="B27" s="23"/>
      <c r="C27" s="62" t="s">
        <v>9</v>
      </c>
      <c r="D27" s="62"/>
      <c r="E27" s="112" t="s">
        <v>14</v>
      </c>
      <c r="F27" s="13" t="s">
        <v>142</v>
      </c>
      <c r="G27" s="14"/>
      <c r="H27" s="14"/>
      <c r="I27" s="15"/>
      <c r="J27" s="1" t="s">
        <v>9</v>
      </c>
      <c r="K27" s="7">
        <v>57</v>
      </c>
      <c r="L27" s="23" t="str">
        <f t="shared" si="1"/>
        <v/>
      </c>
      <c r="M27" s="23" t="str">
        <f t="shared" si="1"/>
        <v/>
      </c>
      <c r="N27" s="23" t="str">
        <f t="shared" si="1"/>
        <v/>
      </c>
      <c r="O27" s="23" t="str">
        <f t="shared" si="1"/>
        <v/>
      </c>
      <c r="P27" s="23" t="str">
        <f t="shared" si="1"/>
        <v/>
      </c>
      <c r="Q27" s="23" t="str">
        <f t="shared" si="1"/>
        <v/>
      </c>
      <c r="R27" s="23" t="str">
        <f t="shared" si="1"/>
        <v/>
      </c>
      <c r="S27" s="23" t="str">
        <f t="shared" si="1"/>
        <v/>
      </c>
      <c r="T27" s="7"/>
    </row>
    <row r="28" spans="1:21">
      <c r="A28" s="1"/>
      <c r="B28" s="23"/>
      <c r="C28" s="62" t="s">
        <v>9</v>
      </c>
      <c r="D28" s="62"/>
      <c r="E28" s="112" t="s">
        <v>10</v>
      </c>
      <c r="F28" s="13" t="s">
        <v>124</v>
      </c>
      <c r="G28" s="14"/>
      <c r="H28" s="14"/>
      <c r="I28" s="15"/>
      <c r="J28" s="1" t="s">
        <v>9</v>
      </c>
      <c r="K28" s="7">
        <v>58</v>
      </c>
      <c r="L28" s="23" t="str">
        <f t="shared" ref="L28:S37" si="3">IF($J28=L$1,$B28,"")</f>
        <v/>
      </c>
      <c r="M28" s="23" t="str">
        <f t="shared" si="3"/>
        <v/>
      </c>
      <c r="N28" s="23" t="str">
        <f t="shared" si="3"/>
        <v/>
      </c>
      <c r="O28" s="23" t="str">
        <f t="shared" si="3"/>
        <v/>
      </c>
      <c r="P28" s="23" t="str">
        <f t="shared" si="3"/>
        <v/>
      </c>
      <c r="Q28" s="23" t="str">
        <f t="shared" si="3"/>
        <v/>
      </c>
      <c r="R28" s="23" t="str">
        <f t="shared" si="3"/>
        <v/>
      </c>
      <c r="S28" s="23" t="str">
        <f t="shared" si="3"/>
        <v/>
      </c>
      <c r="T28" s="7"/>
    </row>
    <row r="29" spans="1:21">
      <c r="A29" s="1">
        <v>18</v>
      </c>
      <c r="B29" s="23">
        <v>4.3</v>
      </c>
      <c r="C29" s="62">
        <v>102.5</v>
      </c>
      <c r="D29" s="62"/>
      <c r="E29" s="111"/>
      <c r="F29" s="16" t="s">
        <v>71</v>
      </c>
      <c r="G29" s="14"/>
      <c r="H29" s="14"/>
      <c r="I29" s="15" t="s">
        <v>70</v>
      </c>
      <c r="J29" s="1">
        <v>2</v>
      </c>
      <c r="K29" s="7">
        <v>63</v>
      </c>
      <c r="L29" s="23" t="str">
        <f t="shared" si="3"/>
        <v/>
      </c>
      <c r="M29" s="23">
        <f t="shared" si="3"/>
        <v>4.3</v>
      </c>
      <c r="N29" s="23" t="str">
        <f t="shared" si="3"/>
        <v/>
      </c>
      <c r="O29" s="23" t="str">
        <f t="shared" si="3"/>
        <v/>
      </c>
      <c r="P29" s="23" t="str">
        <f t="shared" si="3"/>
        <v/>
      </c>
      <c r="Q29" s="23" t="str">
        <f t="shared" si="3"/>
        <v/>
      </c>
      <c r="R29" s="23" t="str">
        <f t="shared" si="3"/>
        <v/>
      </c>
      <c r="S29" s="23" t="str">
        <f t="shared" si="3"/>
        <v/>
      </c>
      <c r="T29" s="7"/>
    </row>
    <row r="30" spans="1:21">
      <c r="A30" s="1">
        <v>19</v>
      </c>
      <c r="B30" s="23">
        <v>4.7</v>
      </c>
      <c r="C30" s="62">
        <v>107.2</v>
      </c>
      <c r="D30" s="62"/>
      <c r="E30" s="61"/>
      <c r="F30" s="16" t="s">
        <v>97</v>
      </c>
      <c r="G30" s="9"/>
      <c r="H30" s="9"/>
      <c r="I30" s="10" t="s">
        <v>72</v>
      </c>
      <c r="J30" s="1">
        <v>3</v>
      </c>
      <c r="K30" s="7">
        <v>69</v>
      </c>
      <c r="L30" s="23" t="str">
        <f t="shared" si="3"/>
        <v/>
      </c>
      <c r="M30" s="23" t="str">
        <f t="shared" si="3"/>
        <v/>
      </c>
      <c r="N30" s="23">
        <f t="shared" si="3"/>
        <v>4.7</v>
      </c>
      <c r="O30" s="23" t="str">
        <f t="shared" si="3"/>
        <v/>
      </c>
      <c r="P30" s="23" t="str">
        <f t="shared" si="3"/>
        <v/>
      </c>
      <c r="Q30" s="23" t="str">
        <f t="shared" si="3"/>
        <v/>
      </c>
      <c r="R30" s="23" t="str">
        <f t="shared" si="3"/>
        <v/>
      </c>
      <c r="S30" s="23" t="str">
        <f t="shared" si="3"/>
        <v/>
      </c>
      <c r="T30" s="7"/>
    </row>
    <row r="31" spans="1:21">
      <c r="A31" s="61">
        <v>20</v>
      </c>
      <c r="B31" s="62">
        <v>7.7</v>
      </c>
      <c r="C31" s="62">
        <v>114.9</v>
      </c>
      <c r="D31" s="62">
        <v>22.800000000000011</v>
      </c>
      <c r="E31" s="61"/>
      <c r="F31" s="69" t="s">
        <v>47</v>
      </c>
      <c r="G31" s="64"/>
      <c r="H31" s="64"/>
      <c r="I31" s="65" t="s">
        <v>73</v>
      </c>
      <c r="J31" s="1">
        <v>4</v>
      </c>
      <c r="K31" s="7">
        <v>72</v>
      </c>
      <c r="L31" s="23" t="str">
        <f t="shared" si="3"/>
        <v/>
      </c>
      <c r="M31" s="23" t="str">
        <f t="shared" si="3"/>
        <v/>
      </c>
      <c r="N31" s="23" t="str">
        <f t="shared" si="3"/>
        <v/>
      </c>
      <c r="O31" s="23">
        <f t="shared" si="3"/>
        <v>7.7</v>
      </c>
      <c r="P31" s="23" t="str">
        <f t="shared" si="3"/>
        <v/>
      </c>
      <c r="Q31" s="23" t="str">
        <f t="shared" si="3"/>
        <v/>
      </c>
      <c r="R31" s="23" t="str">
        <f t="shared" si="3"/>
        <v/>
      </c>
      <c r="S31" s="23" t="str">
        <f t="shared" si="3"/>
        <v/>
      </c>
      <c r="T31" s="7"/>
    </row>
    <row r="32" spans="1:21">
      <c r="A32" s="1">
        <v>21</v>
      </c>
      <c r="B32" s="23">
        <v>5.6</v>
      </c>
      <c r="C32" s="62">
        <v>120.5</v>
      </c>
      <c r="D32" s="62"/>
      <c r="E32" s="61"/>
      <c r="F32" s="75" t="s">
        <v>75</v>
      </c>
      <c r="G32" s="9"/>
      <c r="H32" s="9"/>
      <c r="I32" s="10" t="s">
        <v>74</v>
      </c>
      <c r="J32" s="1">
        <v>5</v>
      </c>
      <c r="K32" s="7">
        <v>74</v>
      </c>
      <c r="L32" s="23" t="str">
        <f t="shared" si="3"/>
        <v/>
      </c>
      <c r="M32" s="23" t="str">
        <f t="shared" si="3"/>
        <v/>
      </c>
      <c r="N32" s="23" t="str">
        <f t="shared" si="3"/>
        <v/>
      </c>
      <c r="O32" s="23" t="str">
        <f t="shared" si="3"/>
        <v/>
      </c>
      <c r="P32" s="23">
        <f t="shared" si="3"/>
        <v>5.6</v>
      </c>
      <c r="Q32" s="23" t="str">
        <f t="shared" si="3"/>
        <v/>
      </c>
      <c r="R32" s="23" t="str">
        <f t="shared" si="3"/>
        <v/>
      </c>
      <c r="S32" s="23" t="str">
        <f t="shared" si="3"/>
        <v/>
      </c>
      <c r="T32" s="7"/>
    </row>
    <row r="33" spans="1:21">
      <c r="A33" s="1">
        <v>22</v>
      </c>
      <c r="B33" s="23">
        <v>6.9</v>
      </c>
      <c r="C33" s="62">
        <v>127.4</v>
      </c>
      <c r="D33" s="62"/>
      <c r="E33" s="61"/>
      <c r="F33" s="75" t="s">
        <v>136</v>
      </c>
      <c r="G33" s="9"/>
      <c r="H33" s="9"/>
      <c r="I33" s="10" t="s">
        <v>76</v>
      </c>
      <c r="J33" s="1">
        <v>6</v>
      </c>
      <c r="K33" s="7">
        <v>79</v>
      </c>
      <c r="L33" s="23" t="str">
        <f t="shared" si="3"/>
        <v/>
      </c>
      <c r="M33" s="23" t="str">
        <f t="shared" si="3"/>
        <v/>
      </c>
      <c r="N33" s="23" t="str">
        <f t="shared" si="3"/>
        <v/>
      </c>
      <c r="O33" s="23" t="str">
        <f t="shared" si="3"/>
        <v/>
      </c>
      <c r="P33" s="23" t="str">
        <f t="shared" si="3"/>
        <v/>
      </c>
      <c r="Q33" s="23">
        <f t="shared" si="3"/>
        <v>6.9</v>
      </c>
      <c r="R33" s="23" t="str">
        <f t="shared" si="3"/>
        <v/>
      </c>
      <c r="S33" s="23" t="str">
        <f t="shared" si="3"/>
        <v/>
      </c>
      <c r="T33" s="7"/>
    </row>
    <row r="34" spans="1:21">
      <c r="A34" s="1">
        <v>23</v>
      </c>
      <c r="B34" s="23">
        <v>6.9</v>
      </c>
      <c r="C34" s="62">
        <v>134.30000000000001</v>
      </c>
      <c r="D34" s="62"/>
      <c r="E34" s="61"/>
      <c r="F34" s="75" t="s">
        <v>137</v>
      </c>
      <c r="G34" s="9"/>
      <c r="H34" s="9"/>
      <c r="I34" s="10" t="s">
        <v>79</v>
      </c>
      <c r="J34" s="1">
        <v>7</v>
      </c>
      <c r="K34" s="7">
        <v>83</v>
      </c>
      <c r="L34" s="23" t="str">
        <f t="shared" si="3"/>
        <v/>
      </c>
      <c r="M34" s="23" t="str">
        <f t="shared" si="3"/>
        <v/>
      </c>
      <c r="N34" s="23" t="str">
        <f t="shared" si="3"/>
        <v/>
      </c>
      <c r="O34" s="23" t="str">
        <f t="shared" si="3"/>
        <v/>
      </c>
      <c r="P34" s="23" t="str">
        <f t="shared" si="3"/>
        <v/>
      </c>
      <c r="Q34" s="23" t="str">
        <f t="shared" si="3"/>
        <v/>
      </c>
      <c r="R34" s="23">
        <f t="shared" si="3"/>
        <v>6.9</v>
      </c>
      <c r="S34" s="23" t="str">
        <f t="shared" si="3"/>
        <v/>
      </c>
      <c r="T34" s="7"/>
    </row>
    <row r="35" spans="1:21">
      <c r="A35" s="61"/>
      <c r="B35" s="62"/>
      <c r="C35" s="62" t="s">
        <v>9</v>
      </c>
      <c r="D35" s="62"/>
      <c r="E35" s="66" t="s">
        <v>10</v>
      </c>
      <c r="F35" s="63" t="s">
        <v>125</v>
      </c>
      <c r="G35" s="64"/>
      <c r="H35" s="64"/>
      <c r="I35" s="65" t="s">
        <v>79</v>
      </c>
      <c r="J35" s="1"/>
      <c r="K35" s="7">
        <v>85</v>
      </c>
      <c r="L35" s="23" t="str">
        <f t="shared" si="3"/>
        <v/>
      </c>
      <c r="M35" s="23" t="str">
        <f t="shared" si="3"/>
        <v/>
      </c>
      <c r="N35" s="23" t="str">
        <f t="shared" si="3"/>
        <v/>
      </c>
      <c r="O35" s="23" t="str">
        <f t="shared" si="3"/>
        <v/>
      </c>
      <c r="P35" s="23" t="str">
        <f t="shared" si="3"/>
        <v/>
      </c>
      <c r="Q35" s="23" t="str">
        <f t="shared" si="3"/>
        <v/>
      </c>
      <c r="R35" s="23" t="str">
        <f t="shared" si="3"/>
        <v/>
      </c>
      <c r="S35" s="23" t="str">
        <f t="shared" si="3"/>
        <v/>
      </c>
      <c r="T35" s="7"/>
    </row>
    <row r="36" spans="1:21">
      <c r="A36" s="1">
        <v>24</v>
      </c>
      <c r="B36" s="23">
        <v>6.4</v>
      </c>
      <c r="C36" s="62">
        <v>140.69999999999999</v>
      </c>
      <c r="D36" s="62">
        <v>25.799999999999983</v>
      </c>
      <c r="E36" s="61"/>
      <c r="F36" s="16" t="s">
        <v>17</v>
      </c>
      <c r="G36" s="9"/>
      <c r="H36" s="14"/>
      <c r="I36" s="10" t="s">
        <v>79</v>
      </c>
      <c r="J36" s="1">
        <v>8</v>
      </c>
      <c r="K36" s="7">
        <v>90</v>
      </c>
      <c r="L36" s="23" t="str">
        <f t="shared" si="3"/>
        <v/>
      </c>
      <c r="M36" s="23" t="str">
        <f t="shared" si="3"/>
        <v/>
      </c>
      <c r="N36" s="23" t="str">
        <f t="shared" si="3"/>
        <v/>
      </c>
      <c r="O36" s="23" t="str">
        <f t="shared" si="3"/>
        <v/>
      </c>
      <c r="P36" s="23" t="str">
        <f t="shared" si="3"/>
        <v/>
      </c>
      <c r="Q36" s="23" t="str">
        <f t="shared" si="3"/>
        <v/>
      </c>
      <c r="R36" s="23" t="str">
        <f t="shared" si="3"/>
        <v/>
      </c>
      <c r="S36" s="23">
        <f t="shared" si="3"/>
        <v>6.4</v>
      </c>
      <c r="T36" s="7"/>
    </row>
    <row r="37" spans="1:21">
      <c r="A37" s="1">
        <v>25</v>
      </c>
      <c r="B37" s="23">
        <v>6.3</v>
      </c>
      <c r="C37" s="62">
        <v>147</v>
      </c>
      <c r="D37" s="62"/>
      <c r="E37" s="61"/>
      <c r="F37" s="16" t="s">
        <v>138</v>
      </c>
      <c r="G37" s="9"/>
      <c r="H37" s="14"/>
      <c r="I37" s="15" t="s">
        <v>77</v>
      </c>
      <c r="J37" s="1">
        <v>1</v>
      </c>
      <c r="K37" s="7">
        <v>93</v>
      </c>
      <c r="L37" s="23">
        <f t="shared" si="3"/>
        <v>6.3</v>
      </c>
      <c r="M37" s="23" t="str">
        <f t="shared" si="3"/>
        <v/>
      </c>
      <c r="N37" s="23" t="str">
        <f t="shared" si="3"/>
        <v/>
      </c>
      <c r="O37" s="23" t="str">
        <f t="shared" si="3"/>
        <v/>
      </c>
      <c r="P37" s="23" t="str">
        <f t="shared" si="3"/>
        <v/>
      </c>
      <c r="Q37" s="23" t="str">
        <f t="shared" si="3"/>
        <v/>
      </c>
      <c r="R37" s="23" t="str">
        <f t="shared" si="3"/>
        <v/>
      </c>
      <c r="S37" s="23" t="str">
        <f t="shared" si="3"/>
        <v/>
      </c>
      <c r="T37" s="7"/>
    </row>
    <row r="38" spans="1:21" s="20" customFormat="1">
      <c r="A38" s="26">
        <v>26</v>
      </c>
      <c r="B38" s="31">
        <v>5.3</v>
      </c>
      <c r="C38" s="114">
        <v>152.29999999999998</v>
      </c>
      <c r="D38" s="114"/>
      <c r="E38" s="113"/>
      <c r="F38" s="42" t="s">
        <v>99</v>
      </c>
      <c r="G38" s="52"/>
      <c r="H38" s="43"/>
      <c r="I38" s="44" t="s">
        <v>78</v>
      </c>
      <c r="J38" s="26">
        <v>2</v>
      </c>
      <c r="K38" s="27">
        <v>94</v>
      </c>
      <c r="L38" s="31" t="str">
        <f t="shared" ref="L38:S50" si="4">IF($J38=L$1,$B38,"")</f>
        <v/>
      </c>
      <c r="M38" s="31">
        <f t="shared" si="4"/>
        <v>5.3</v>
      </c>
      <c r="N38" s="31" t="str">
        <f t="shared" si="4"/>
        <v/>
      </c>
      <c r="O38" s="31" t="str">
        <f t="shared" si="4"/>
        <v/>
      </c>
      <c r="P38" s="31" t="str">
        <f t="shared" si="4"/>
        <v/>
      </c>
      <c r="Q38" s="31" t="str">
        <f t="shared" si="4"/>
        <v/>
      </c>
      <c r="R38" s="31" t="str">
        <f t="shared" si="4"/>
        <v/>
      </c>
      <c r="S38" s="31" t="str">
        <f t="shared" si="4"/>
        <v/>
      </c>
      <c r="T38" s="7"/>
      <c r="U38"/>
    </row>
    <row r="39" spans="1:21" s="20" customFormat="1">
      <c r="A39" s="29"/>
      <c r="B39" s="51"/>
      <c r="C39" s="109" t="s">
        <v>9</v>
      </c>
      <c r="D39" s="109"/>
      <c r="E39" s="108"/>
      <c r="F39" s="46" t="s">
        <v>84</v>
      </c>
      <c r="G39" s="53"/>
      <c r="H39" s="47"/>
      <c r="I39" s="48"/>
      <c r="J39" s="29"/>
      <c r="K39" s="30"/>
      <c r="L39" s="51"/>
      <c r="M39" s="51"/>
      <c r="N39" s="51"/>
      <c r="O39" s="51"/>
      <c r="P39" s="51"/>
      <c r="Q39" s="51"/>
      <c r="R39" s="51"/>
      <c r="S39" s="51"/>
      <c r="T39" s="7"/>
      <c r="U39"/>
    </row>
    <row r="40" spans="1:21">
      <c r="A40" s="61">
        <v>27</v>
      </c>
      <c r="B40" s="62">
        <v>4</v>
      </c>
      <c r="C40" s="62">
        <v>156.29999999999998</v>
      </c>
      <c r="D40" s="62"/>
      <c r="E40" s="61"/>
      <c r="F40" s="69" t="s">
        <v>18</v>
      </c>
      <c r="G40" s="64"/>
      <c r="H40" s="64"/>
      <c r="I40" s="65" t="s">
        <v>78</v>
      </c>
      <c r="J40" s="1">
        <v>3</v>
      </c>
      <c r="K40" s="7">
        <v>95</v>
      </c>
      <c r="L40" s="23" t="str">
        <f t="shared" si="4"/>
        <v/>
      </c>
      <c r="M40" s="23" t="str">
        <f t="shared" si="4"/>
        <v/>
      </c>
      <c r="N40" s="23">
        <f t="shared" si="4"/>
        <v>4</v>
      </c>
      <c r="O40" s="23" t="str">
        <f t="shared" si="4"/>
        <v/>
      </c>
      <c r="P40" s="23" t="str">
        <f t="shared" si="4"/>
        <v/>
      </c>
      <c r="Q40" s="23" t="str">
        <f t="shared" si="4"/>
        <v/>
      </c>
      <c r="R40" s="23" t="str">
        <f t="shared" si="4"/>
        <v/>
      </c>
      <c r="S40" s="23" t="str">
        <f t="shared" si="4"/>
        <v/>
      </c>
      <c r="T40" s="7"/>
    </row>
    <row r="41" spans="1:21">
      <c r="A41" s="1">
        <v>28</v>
      </c>
      <c r="B41" s="23">
        <v>5.4</v>
      </c>
      <c r="C41" s="62">
        <v>161.69999999999999</v>
      </c>
      <c r="D41" s="62">
        <v>21</v>
      </c>
      <c r="E41" s="61"/>
      <c r="F41" s="16" t="s">
        <v>48</v>
      </c>
      <c r="G41" s="9"/>
      <c r="H41" s="14"/>
      <c r="I41" s="15" t="s">
        <v>78</v>
      </c>
      <c r="J41" s="1">
        <v>4</v>
      </c>
      <c r="K41" s="7">
        <v>99</v>
      </c>
      <c r="L41" s="23" t="str">
        <f t="shared" si="4"/>
        <v/>
      </c>
      <c r="M41" s="23" t="str">
        <f t="shared" si="4"/>
        <v/>
      </c>
      <c r="N41" s="23" t="str">
        <f t="shared" si="4"/>
        <v/>
      </c>
      <c r="O41" s="23">
        <f t="shared" si="4"/>
        <v>5.4</v>
      </c>
      <c r="P41" s="23" t="str">
        <f t="shared" si="4"/>
        <v/>
      </c>
      <c r="Q41" s="23" t="str">
        <f t="shared" si="4"/>
        <v/>
      </c>
      <c r="R41" s="23" t="str">
        <f t="shared" si="4"/>
        <v/>
      </c>
      <c r="S41" s="23" t="str">
        <f t="shared" si="4"/>
        <v/>
      </c>
      <c r="T41" s="7"/>
    </row>
    <row r="42" spans="1:21">
      <c r="A42" s="1">
        <v>29</v>
      </c>
      <c r="B42" s="23">
        <v>5.2</v>
      </c>
      <c r="C42" s="62">
        <v>166.89999999999998</v>
      </c>
      <c r="D42" s="62"/>
      <c r="E42" s="61"/>
      <c r="F42" s="16" t="s">
        <v>19</v>
      </c>
      <c r="G42" s="9"/>
      <c r="H42" s="9"/>
      <c r="I42" s="54" t="s">
        <v>83</v>
      </c>
      <c r="J42" s="1">
        <v>5</v>
      </c>
      <c r="K42" s="7">
        <v>100</v>
      </c>
      <c r="L42" s="23" t="str">
        <f t="shared" si="4"/>
        <v/>
      </c>
      <c r="M42" s="23" t="str">
        <f t="shared" si="4"/>
        <v/>
      </c>
      <c r="N42" s="23" t="str">
        <f t="shared" si="4"/>
        <v/>
      </c>
      <c r="O42" s="23" t="str">
        <f t="shared" si="4"/>
        <v/>
      </c>
      <c r="P42" s="23">
        <f t="shared" si="4"/>
        <v>5.2</v>
      </c>
      <c r="Q42" s="23" t="str">
        <f t="shared" si="4"/>
        <v/>
      </c>
      <c r="R42" s="23" t="str">
        <f t="shared" si="4"/>
        <v/>
      </c>
      <c r="S42" s="23" t="str">
        <f t="shared" si="4"/>
        <v/>
      </c>
      <c r="T42" s="7"/>
    </row>
    <row r="43" spans="1:21">
      <c r="A43" s="1">
        <v>30</v>
      </c>
      <c r="B43" s="50">
        <v>7.8</v>
      </c>
      <c r="C43" s="62">
        <v>174.7</v>
      </c>
      <c r="D43" s="62"/>
      <c r="E43" s="61"/>
      <c r="F43" s="16" t="s">
        <v>20</v>
      </c>
      <c r="G43" s="9"/>
      <c r="H43" s="9"/>
      <c r="I43" s="54" t="s">
        <v>83</v>
      </c>
      <c r="J43" s="1">
        <v>6</v>
      </c>
      <c r="K43" s="7">
        <v>103</v>
      </c>
      <c r="L43" s="23" t="str">
        <f t="shared" si="4"/>
        <v/>
      </c>
      <c r="M43" s="23" t="str">
        <f t="shared" si="4"/>
        <v/>
      </c>
      <c r="N43" s="23" t="str">
        <f t="shared" si="4"/>
        <v/>
      </c>
      <c r="O43" s="23" t="str">
        <f t="shared" si="4"/>
        <v/>
      </c>
      <c r="P43" s="23" t="str">
        <f t="shared" si="4"/>
        <v/>
      </c>
      <c r="Q43" s="23">
        <f t="shared" si="4"/>
        <v>7.8</v>
      </c>
      <c r="R43" s="23" t="str">
        <f t="shared" si="4"/>
        <v/>
      </c>
      <c r="S43" s="23" t="str">
        <f t="shared" si="4"/>
        <v/>
      </c>
      <c r="T43" s="7"/>
    </row>
    <row r="44" spans="1:21" s="20" customFormat="1">
      <c r="A44" s="26"/>
      <c r="B44" s="31"/>
      <c r="C44" s="120" t="s">
        <v>82</v>
      </c>
      <c r="D44" s="120"/>
      <c r="E44" s="121"/>
      <c r="F44" s="85" t="s">
        <v>129</v>
      </c>
      <c r="G44" s="52"/>
      <c r="H44" s="52"/>
      <c r="I44" s="54"/>
      <c r="J44" s="26" t="s">
        <v>9</v>
      </c>
      <c r="K44" s="27">
        <v>104</v>
      </c>
      <c r="L44" s="31" t="str">
        <f t="shared" si="4"/>
        <v/>
      </c>
      <c r="M44" s="31" t="str">
        <f t="shared" si="4"/>
        <v/>
      </c>
      <c r="N44" s="31" t="str">
        <f t="shared" si="4"/>
        <v/>
      </c>
      <c r="O44" s="31" t="str">
        <f t="shared" si="4"/>
        <v/>
      </c>
      <c r="P44" s="31" t="str">
        <f t="shared" si="4"/>
        <v/>
      </c>
      <c r="Q44" s="31" t="str">
        <f t="shared" si="4"/>
        <v/>
      </c>
      <c r="R44" s="31" t="str">
        <f t="shared" si="4"/>
        <v/>
      </c>
      <c r="S44" s="31" t="str">
        <f t="shared" si="4"/>
        <v/>
      </c>
      <c r="T44" s="7"/>
      <c r="U44"/>
    </row>
    <row r="45" spans="1:21" s="20" customFormat="1">
      <c r="A45" s="29"/>
      <c r="B45" s="51"/>
      <c r="C45" s="122" t="s">
        <v>81</v>
      </c>
      <c r="D45" s="122"/>
      <c r="E45" s="110" t="s">
        <v>80</v>
      </c>
      <c r="F45" s="73" t="s">
        <v>85</v>
      </c>
      <c r="G45" s="53"/>
      <c r="H45" s="53"/>
      <c r="I45" s="55"/>
      <c r="J45" s="29" t="s">
        <v>9</v>
      </c>
      <c r="K45" s="30">
        <v>104</v>
      </c>
      <c r="L45" s="51" t="str">
        <f t="shared" si="4"/>
        <v/>
      </c>
      <c r="M45" s="51" t="str">
        <f t="shared" si="4"/>
        <v/>
      </c>
      <c r="N45" s="51" t="str">
        <f t="shared" si="4"/>
        <v/>
      </c>
      <c r="O45" s="51" t="str">
        <f t="shared" si="4"/>
        <v/>
      </c>
      <c r="P45" s="51" t="str">
        <f t="shared" si="4"/>
        <v/>
      </c>
      <c r="Q45" s="51" t="str">
        <f t="shared" si="4"/>
        <v/>
      </c>
      <c r="R45" s="51" t="str">
        <f t="shared" si="4"/>
        <v/>
      </c>
      <c r="S45" s="51" t="str">
        <f t="shared" si="4"/>
        <v/>
      </c>
      <c r="T45" s="7"/>
      <c r="U45"/>
    </row>
    <row r="46" spans="1:21">
      <c r="A46" s="61">
        <v>31</v>
      </c>
      <c r="B46" s="62">
        <v>7.2</v>
      </c>
      <c r="C46" s="62">
        <v>181.9</v>
      </c>
      <c r="D46" s="62"/>
      <c r="E46" s="61"/>
      <c r="F46" s="69" t="s">
        <v>126</v>
      </c>
      <c r="G46" s="64"/>
      <c r="H46" s="64"/>
      <c r="I46" s="65" t="s">
        <v>83</v>
      </c>
      <c r="J46" s="1">
        <v>7</v>
      </c>
      <c r="K46" s="7">
        <v>106</v>
      </c>
      <c r="L46" s="23" t="str">
        <f t="shared" si="4"/>
        <v/>
      </c>
      <c r="M46" s="23" t="str">
        <f t="shared" si="4"/>
        <v/>
      </c>
      <c r="N46" s="23" t="str">
        <f t="shared" si="4"/>
        <v/>
      </c>
      <c r="O46" s="23" t="str">
        <f t="shared" si="4"/>
        <v/>
      </c>
      <c r="P46" s="23" t="str">
        <f t="shared" si="4"/>
        <v/>
      </c>
      <c r="Q46" s="23" t="str">
        <f t="shared" si="4"/>
        <v/>
      </c>
      <c r="R46" s="23">
        <f t="shared" si="4"/>
        <v>7.2</v>
      </c>
      <c r="S46" s="23" t="str">
        <f t="shared" si="4"/>
        <v/>
      </c>
      <c r="T46" s="7"/>
    </row>
    <row r="47" spans="1:21">
      <c r="A47" s="1">
        <v>32</v>
      </c>
      <c r="B47" s="23">
        <v>6.8</v>
      </c>
      <c r="C47" s="62">
        <v>188.70000000000002</v>
      </c>
      <c r="D47" s="62">
        <v>27.000000000000028</v>
      </c>
      <c r="E47" s="111"/>
      <c r="F47" s="16" t="s">
        <v>139</v>
      </c>
      <c r="G47" s="14"/>
      <c r="H47" s="14"/>
      <c r="I47" s="15" t="s">
        <v>86</v>
      </c>
      <c r="J47" s="1">
        <v>8</v>
      </c>
      <c r="K47" s="7">
        <v>110</v>
      </c>
      <c r="L47" s="23" t="str">
        <f t="shared" si="4"/>
        <v/>
      </c>
      <c r="M47" s="23" t="str">
        <f t="shared" si="4"/>
        <v/>
      </c>
      <c r="N47" s="23" t="str">
        <f t="shared" si="4"/>
        <v/>
      </c>
      <c r="O47" s="23" t="str">
        <f t="shared" si="4"/>
        <v/>
      </c>
      <c r="P47" s="23" t="str">
        <f t="shared" si="4"/>
        <v/>
      </c>
      <c r="Q47" s="23" t="str">
        <f t="shared" si="4"/>
        <v/>
      </c>
      <c r="R47" s="23" t="str">
        <f t="shared" si="4"/>
        <v/>
      </c>
      <c r="S47" s="23">
        <f t="shared" si="4"/>
        <v>6.8</v>
      </c>
      <c r="T47" s="7"/>
    </row>
    <row r="48" spans="1:21">
      <c r="A48" s="1"/>
      <c r="B48" s="23"/>
      <c r="C48" s="62"/>
      <c r="D48" s="62"/>
      <c r="E48" s="111"/>
      <c r="F48" s="16" t="s">
        <v>49</v>
      </c>
      <c r="G48" s="14"/>
      <c r="H48" s="14"/>
      <c r="I48" s="15"/>
      <c r="J48" s="1" t="s">
        <v>9</v>
      </c>
      <c r="K48" s="7">
        <v>57</v>
      </c>
      <c r="L48" s="23" t="str">
        <f t="shared" si="4"/>
        <v/>
      </c>
      <c r="M48" s="23" t="str">
        <f t="shared" si="4"/>
        <v/>
      </c>
      <c r="N48" s="23" t="str">
        <f t="shared" si="4"/>
        <v/>
      </c>
      <c r="O48" s="23" t="str">
        <f t="shared" si="4"/>
        <v/>
      </c>
      <c r="P48" s="23" t="str">
        <f t="shared" si="4"/>
        <v/>
      </c>
      <c r="Q48" s="23" t="str">
        <f t="shared" si="4"/>
        <v/>
      </c>
      <c r="R48" s="23" t="str">
        <f t="shared" si="4"/>
        <v/>
      </c>
      <c r="S48" s="23" t="str">
        <f t="shared" si="4"/>
        <v/>
      </c>
      <c r="T48" s="7"/>
    </row>
    <row r="49" spans="1:21">
      <c r="A49" s="1">
        <v>33</v>
      </c>
      <c r="B49" s="23">
        <v>6.5</v>
      </c>
      <c r="C49" s="62">
        <v>195.20000000000002</v>
      </c>
      <c r="D49" s="62"/>
      <c r="E49" s="61"/>
      <c r="F49" s="16" t="s">
        <v>21</v>
      </c>
      <c r="G49" s="14"/>
      <c r="H49" s="14"/>
      <c r="I49" s="15" t="s">
        <v>87</v>
      </c>
      <c r="J49" s="1">
        <v>1</v>
      </c>
      <c r="K49" s="7">
        <v>118</v>
      </c>
      <c r="L49" s="23">
        <f t="shared" si="4"/>
        <v>6.5</v>
      </c>
      <c r="M49" s="23" t="str">
        <f t="shared" si="4"/>
        <v/>
      </c>
      <c r="N49" s="23" t="str">
        <f t="shared" si="4"/>
        <v/>
      </c>
      <c r="O49" s="23" t="str">
        <f t="shared" si="4"/>
        <v/>
      </c>
      <c r="P49" s="23" t="str">
        <f t="shared" si="4"/>
        <v/>
      </c>
      <c r="Q49" s="23" t="str">
        <f t="shared" si="4"/>
        <v/>
      </c>
      <c r="R49" s="23" t="str">
        <f t="shared" si="4"/>
        <v/>
      </c>
      <c r="S49" s="23" t="str">
        <f t="shared" si="4"/>
        <v/>
      </c>
      <c r="T49" s="7"/>
    </row>
    <row r="50" spans="1:21">
      <c r="A50" s="1">
        <v>34</v>
      </c>
      <c r="B50" s="23">
        <v>6.1</v>
      </c>
      <c r="C50" s="62">
        <v>201.3</v>
      </c>
      <c r="D50" s="62"/>
      <c r="E50" s="61"/>
      <c r="F50" s="75" t="s">
        <v>22</v>
      </c>
      <c r="G50" s="14"/>
      <c r="H50" s="14"/>
      <c r="I50" s="10" t="s">
        <v>88</v>
      </c>
      <c r="J50" s="1">
        <v>2</v>
      </c>
      <c r="K50" s="7">
        <v>120</v>
      </c>
      <c r="L50" s="23" t="str">
        <f t="shared" si="4"/>
        <v/>
      </c>
      <c r="M50" s="23">
        <f t="shared" si="4"/>
        <v>6.1</v>
      </c>
      <c r="N50" s="23" t="str">
        <f t="shared" si="4"/>
        <v/>
      </c>
      <c r="O50" s="23" t="str">
        <f t="shared" si="4"/>
        <v/>
      </c>
      <c r="P50" s="23" t="str">
        <f t="shared" si="4"/>
        <v/>
      </c>
      <c r="Q50" s="23" t="str">
        <f t="shared" si="4"/>
        <v/>
      </c>
      <c r="R50" s="23" t="str">
        <f t="shared" si="4"/>
        <v/>
      </c>
      <c r="S50" s="23" t="str">
        <f t="shared" si="4"/>
        <v/>
      </c>
      <c r="T50" s="7"/>
    </row>
    <row r="51" spans="1:21">
      <c r="A51" s="61">
        <v>35</v>
      </c>
      <c r="B51" s="62">
        <v>5.9</v>
      </c>
      <c r="C51" s="62">
        <v>207.20000000000002</v>
      </c>
      <c r="D51" s="62"/>
      <c r="E51" s="61"/>
      <c r="F51" s="69" t="s">
        <v>113</v>
      </c>
      <c r="G51" s="64"/>
      <c r="H51" s="64"/>
      <c r="I51" s="65" t="s">
        <v>88</v>
      </c>
      <c r="J51" s="1">
        <v>3</v>
      </c>
      <c r="K51" s="7">
        <v>123</v>
      </c>
      <c r="L51" s="23" t="str">
        <f t="shared" ref="L51:S67" si="5">IF($J51=L$1,$B51,"")</f>
        <v/>
      </c>
      <c r="M51" s="23" t="str">
        <f t="shared" si="5"/>
        <v/>
      </c>
      <c r="N51" s="23">
        <f t="shared" si="5"/>
        <v>5.9</v>
      </c>
      <c r="O51" s="23" t="str">
        <f t="shared" si="5"/>
        <v/>
      </c>
      <c r="P51" s="23" t="str">
        <f t="shared" si="5"/>
        <v/>
      </c>
      <c r="Q51" s="23" t="str">
        <f t="shared" si="5"/>
        <v/>
      </c>
      <c r="R51" s="23" t="str">
        <f t="shared" si="5"/>
        <v/>
      </c>
      <c r="S51" s="23" t="str">
        <f t="shared" si="5"/>
        <v/>
      </c>
      <c r="T51" s="7"/>
    </row>
    <row r="52" spans="1:21" s="20" customFormat="1">
      <c r="A52" s="26">
        <v>36</v>
      </c>
      <c r="B52" s="31">
        <v>4.8</v>
      </c>
      <c r="C52" s="116">
        <v>212</v>
      </c>
      <c r="D52" s="117">
        <v>23.299999999999983</v>
      </c>
      <c r="E52" s="118"/>
      <c r="F52" s="42" t="s">
        <v>140</v>
      </c>
      <c r="G52" s="43"/>
      <c r="H52" s="43"/>
      <c r="I52" s="44" t="s">
        <v>89</v>
      </c>
      <c r="J52" s="26">
        <v>4</v>
      </c>
      <c r="K52" s="27"/>
      <c r="L52" s="31"/>
      <c r="M52" s="31"/>
      <c r="N52" s="31"/>
      <c r="O52" s="31"/>
      <c r="P52" s="31"/>
      <c r="Q52" s="31"/>
      <c r="R52" s="31"/>
      <c r="S52" s="31"/>
      <c r="T52" s="7"/>
      <c r="U52"/>
    </row>
    <row r="53" spans="1:21" s="20" customFormat="1" hidden="1">
      <c r="A53" s="29"/>
      <c r="B53" s="51"/>
      <c r="C53" s="123"/>
      <c r="D53" s="123"/>
      <c r="E53" s="124"/>
      <c r="F53" s="46"/>
      <c r="G53" s="47"/>
      <c r="H53" s="47"/>
      <c r="I53" s="48"/>
      <c r="J53" s="29"/>
      <c r="K53" s="30"/>
      <c r="L53" s="51"/>
      <c r="M53" s="51"/>
      <c r="N53" s="51"/>
      <c r="O53" s="51"/>
      <c r="P53" s="51"/>
      <c r="Q53" s="51"/>
      <c r="R53" s="51"/>
      <c r="S53" s="51"/>
      <c r="T53" s="7"/>
      <c r="U53"/>
    </row>
    <row r="54" spans="1:21">
      <c r="A54" s="1">
        <v>37</v>
      </c>
      <c r="B54" s="23">
        <v>6.3</v>
      </c>
      <c r="C54" s="62">
        <v>218.3</v>
      </c>
      <c r="D54" s="62"/>
      <c r="E54" s="61"/>
      <c r="F54" s="75" t="s">
        <v>141</v>
      </c>
      <c r="G54" s="14"/>
      <c r="H54" s="14"/>
      <c r="I54" s="15" t="s">
        <v>89</v>
      </c>
      <c r="J54" s="1">
        <v>5</v>
      </c>
      <c r="K54" s="7">
        <v>126</v>
      </c>
      <c r="L54" s="23" t="str">
        <f t="shared" si="5"/>
        <v/>
      </c>
      <c r="M54" s="23" t="str">
        <f t="shared" si="5"/>
        <v/>
      </c>
      <c r="N54" s="23" t="str">
        <f t="shared" si="5"/>
        <v/>
      </c>
      <c r="O54" s="23" t="str">
        <f t="shared" si="5"/>
        <v/>
      </c>
      <c r="P54" s="23">
        <f t="shared" si="5"/>
        <v>6.3</v>
      </c>
      <c r="Q54" s="23" t="str">
        <f t="shared" si="5"/>
        <v/>
      </c>
      <c r="R54" s="23" t="str">
        <f t="shared" si="5"/>
        <v/>
      </c>
      <c r="S54" s="23" t="str">
        <f t="shared" si="5"/>
        <v/>
      </c>
      <c r="T54" s="7"/>
    </row>
    <row r="55" spans="1:21">
      <c r="A55" s="1">
        <v>38</v>
      </c>
      <c r="B55" s="23">
        <v>4.8</v>
      </c>
      <c r="C55" s="62">
        <v>223.1</v>
      </c>
      <c r="D55" s="62"/>
      <c r="E55" s="61"/>
      <c r="F55" s="75" t="s">
        <v>146</v>
      </c>
      <c r="G55" s="9"/>
      <c r="H55" s="9"/>
      <c r="I55" s="10" t="s">
        <v>89</v>
      </c>
      <c r="J55" s="1">
        <v>6</v>
      </c>
      <c r="K55" s="7">
        <v>132</v>
      </c>
      <c r="L55" s="23" t="str">
        <f t="shared" si="5"/>
        <v/>
      </c>
      <c r="M55" s="23" t="str">
        <f t="shared" si="5"/>
        <v/>
      </c>
      <c r="N55" s="23" t="str">
        <f t="shared" si="5"/>
        <v/>
      </c>
      <c r="O55" s="23" t="str">
        <f t="shared" si="5"/>
        <v/>
      </c>
      <c r="P55" s="23" t="str">
        <f t="shared" si="5"/>
        <v/>
      </c>
      <c r="Q55" s="23">
        <f t="shared" si="5"/>
        <v>4.8</v>
      </c>
      <c r="R55" s="23" t="str">
        <f t="shared" si="5"/>
        <v/>
      </c>
      <c r="S55" s="23" t="str">
        <f t="shared" si="5"/>
        <v/>
      </c>
      <c r="T55" s="7"/>
    </row>
    <row r="56" spans="1:21">
      <c r="A56" s="1">
        <v>39</v>
      </c>
      <c r="B56" s="23">
        <v>5.3</v>
      </c>
      <c r="C56" s="62">
        <v>228.4</v>
      </c>
      <c r="D56" s="62"/>
      <c r="E56" s="61"/>
      <c r="F56" s="75" t="s">
        <v>52</v>
      </c>
      <c r="G56" s="9"/>
      <c r="H56" s="9"/>
      <c r="I56" s="10" t="s">
        <v>90</v>
      </c>
      <c r="J56" s="1">
        <v>7</v>
      </c>
      <c r="K56" s="7">
        <v>135</v>
      </c>
      <c r="L56" s="23" t="str">
        <f t="shared" si="5"/>
        <v/>
      </c>
      <c r="M56" s="23" t="str">
        <f t="shared" si="5"/>
        <v/>
      </c>
      <c r="N56" s="23" t="str">
        <f t="shared" si="5"/>
        <v/>
      </c>
      <c r="O56" s="23" t="str">
        <f t="shared" si="5"/>
        <v/>
      </c>
      <c r="P56" s="23" t="str">
        <f t="shared" si="5"/>
        <v/>
      </c>
      <c r="Q56" s="23" t="str">
        <f t="shared" si="5"/>
        <v/>
      </c>
      <c r="R56" s="23">
        <f t="shared" si="5"/>
        <v>5.3</v>
      </c>
      <c r="S56" s="23" t="str">
        <f t="shared" si="5"/>
        <v/>
      </c>
      <c r="T56" s="7"/>
    </row>
    <row r="57" spans="1:21">
      <c r="A57" s="61">
        <v>40</v>
      </c>
      <c r="B57" s="62">
        <v>4.5</v>
      </c>
      <c r="C57" s="62">
        <v>232.9</v>
      </c>
      <c r="D57" s="62">
        <v>20.900000000000006</v>
      </c>
      <c r="E57" s="61"/>
      <c r="F57" s="69" t="s">
        <v>23</v>
      </c>
      <c r="G57" s="64"/>
      <c r="H57" s="64"/>
      <c r="I57" s="65" t="s">
        <v>90</v>
      </c>
      <c r="J57" s="1">
        <v>8</v>
      </c>
      <c r="K57" s="7">
        <v>139</v>
      </c>
      <c r="L57" s="23" t="str">
        <f t="shared" si="5"/>
        <v/>
      </c>
      <c r="M57" s="23" t="str">
        <f t="shared" si="5"/>
        <v/>
      </c>
      <c r="N57" s="23" t="str">
        <f t="shared" si="5"/>
        <v/>
      </c>
      <c r="O57" s="23" t="str">
        <f t="shared" si="5"/>
        <v/>
      </c>
      <c r="P57" s="23" t="str">
        <f t="shared" si="5"/>
        <v/>
      </c>
      <c r="Q57" s="23" t="str">
        <f t="shared" si="5"/>
        <v/>
      </c>
      <c r="R57" s="23" t="str">
        <f t="shared" si="5"/>
        <v/>
      </c>
      <c r="S57" s="23">
        <f t="shared" si="5"/>
        <v>4.5</v>
      </c>
      <c r="T57" s="7"/>
    </row>
    <row r="58" spans="1:21">
      <c r="A58" s="1">
        <v>41</v>
      </c>
      <c r="B58" s="23">
        <v>5.7</v>
      </c>
      <c r="C58" s="62">
        <v>238.6</v>
      </c>
      <c r="D58" s="62"/>
      <c r="E58" s="111"/>
      <c r="F58" s="16" t="s">
        <v>24</v>
      </c>
      <c r="G58" s="9"/>
      <c r="H58" s="9"/>
      <c r="I58" s="10" t="s">
        <v>93</v>
      </c>
      <c r="J58" s="1">
        <v>1</v>
      </c>
      <c r="K58" s="7">
        <v>141</v>
      </c>
      <c r="L58" s="23">
        <f t="shared" si="5"/>
        <v>5.7</v>
      </c>
      <c r="M58" s="23" t="str">
        <f t="shared" si="5"/>
        <v/>
      </c>
      <c r="N58" s="23" t="str">
        <f t="shared" si="5"/>
        <v/>
      </c>
      <c r="O58" s="23" t="str">
        <f t="shared" si="5"/>
        <v/>
      </c>
      <c r="P58" s="23" t="str">
        <f t="shared" si="5"/>
        <v/>
      </c>
      <c r="Q58" s="23" t="str">
        <f t="shared" si="5"/>
        <v/>
      </c>
      <c r="R58" s="23" t="str">
        <f t="shared" si="5"/>
        <v/>
      </c>
      <c r="S58" s="23" t="str">
        <f t="shared" si="5"/>
        <v/>
      </c>
      <c r="T58" s="7"/>
    </row>
    <row r="59" spans="1:21">
      <c r="A59" s="1">
        <v>42</v>
      </c>
      <c r="B59" s="23">
        <v>5</v>
      </c>
      <c r="C59" s="62">
        <v>243.6</v>
      </c>
      <c r="D59" s="62"/>
      <c r="E59" s="61"/>
      <c r="F59" s="16" t="s">
        <v>53</v>
      </c>
      <c r="G59" s="9"/>
      <c r="H59" s="9"/>
      <c r="I59" s="10" t="s">
        <v>93</v>
      </c>
      <c r="J59" s="1">
        <v>2</v>
      </c>
      <c r="K59" s="7">
        <v>142</v>
      </c>
      <c r="L59" s="23" t="str">
        <f t="shared" si="5"/>
        <v/>
      </c>
      <c r="M59" s="23">
        <f t="shared" si="5"/>
        <v>5</v>
      </c>
      <c r="N59" s="23" t="str">
        <f t="shared" si="5"/>
        <v/>
      </c>
      <c r="O59" s="23" t="str">
        <f t="shared" si="5"/>
        <v/>
      </c>
      <c r="P59" s="23" t="str">
        <f t="shared" si="5"/>
        <v/>
      </c>
      <c r="Q59" s="23" t="str">
        <f t="shared" si="5"/>
        <v/>
      </c>
      <c r="R59" s="23" t="str">
        <f t="shared" si="5"/>
        <v/>
      </c>
      <c r="S59" s="23" t="str">
        <f t="shared" si="5"/>
        <v/>
      </c>
      <c r="T59" s="7"/>
    </row>
    <row r="60" spans="1:21">
      <c r="A60" s="1">
        <v>43</v>
      </c>
      <c r="B60" s="23">
        <v>7.6</v>
      </c>
      <c r="C60" s="62">
        <v>251.2</v>
      </c>
      <c r="D60" s="62"/>
      <c r="E60" s="61"/>
      <c r="F60" s="16" t="s">
        <v>25</v>
      </c>
      <c r="G60" s="9"/>
      <c r="H60" s="9"/>
      <c r="I60" s="10" t="s">
        <v>93</v>
      </c>
      <c r="J60" s="1">
        <v>3</v>
      </c>
      <c r="K60" s="7">
        <v>145</v>
      </c>
      <c r="L60" s="23" t="str">
        <f t="shared" si="5"/>
        <v/>
      </c>
      <c r="M60" s="23" t="str">
        <f t="shared" si="5"/>
        <v/>
      </c>
      <c r="N60" s="23">
        <f t="shared" si="5"/>
        <v>7.6</v>
      </c>
      <c r="O60" s="23" t="str">
        <f t="shared" si="5"/>
        <v/>
      </c>
      <c r="P60" s="23" t="str">
        <f t="shared" si="5"/>
        <v/>
      </c>
      <c r="Q60" s="23" t="str">
        <f t="shared" si="5"/>
        <v/>
      </c>
      <c r="R60" s="23" t="str">
        <f t="shared" si="5"/>
        <v/>
      </c>
      <c r="S60" s="23" t="str">
        <f t="shared" si="5"/>
        <v/>
      </c>
      <c r="T60" s="7"/>
    </row>
    <row r="61" spans="1:21">
      <c r="A61" s="61">
        <v>44</v>
      </c>
      <c r="B61" s="62">
        <v>5.7</v>
      </c>
      <c r="C61" s="62">
        <v>256.89999999999998</v>
      </c>
      <c r="D61" s="62">
        <v>23.999999999999972</v>
      </c>
      <c r="E61" s="61"/>
      <c r="F61" s="69" t="s">
        <v>26</v>
      </c>
      <c r="G61" s="64"/>
      <c r="H61" s="64"/>
      <c r="I61" s="65" t="s">
        <v>94</v>
      </c>
      <c r="J61" s="1">
        <v>4</v>
      </c>
      <c r="K61" s="7">
        <v>149</v>
      </c>
      <c r="L61" s="23" t="str">
        <f t="shared" si="5"/>
        <v/>
      </c>
      <c r="M61" s="23" t="str">
        <f t="shared" si="5"/>
        <v/>
      </c>
      <c r="N61" s="23" t="str">
        <f t="shared" si="5"/>
        <v/>
      </c>
      <c r="O61" s="23">
        <f t="shared" si="5"/>
        <v>5.7</v>
      </c>
      <c r="P61" s="23" t="str">
        <f t="shared" si="5"/>
        <v/>
      </c>
      <c r="Q61" s="23" t="str">
        <f t="shared" si="5"/>
        <v/>
      </c>
      <c r="R61" s="23" t="str">
        <f t="shared" si="5"/>
        <v/>
      </c>
      <c r="S61" s="23" t="str">
        <f t="shared" si="5"/>
        <v/>
      </c>
      <c r="T61" s="7"/>
    </row>
    <row r="62" spans="1:21">
      <c r="A62" s="1">
        <v>45</v>
      </c>
      <c r="B62" s="23">
        <v>3.6</v>
      </c>
      <c r="C62" s="62">
        <v>260.5</v>
      </c>
      <c r="D62" s="62"/>
      <c r="E62" s="112" t="s">
        <v>10</v>
      </c>
      <c r="F62" s="13" t="s">
        <v>124</v>
      </c>
      <c r="G62" s="9"/>
      <c r="H62" s="9"/>
      <c r="I62" s="10" t="s">
        <v>94</v>
      </c>
      <c r="J62" s="1">
        <v>5</v>
      </c>
      <c r="K62" s="7">
        <v>150</v>
      </c>
      <c r="L62" s="23" t="str">
        <f t="shared" si="5"/>
        <v/>
      </c>
      <c r="M62" s="23" t="str">
        <f t="shared" si="5"/>
        <v/>
      </c>
      <c r="N62" s="23" t="str">
        <f t="shared" si="5"/>
        <v/>
      </c>
      <c r="O62" s="23" t="str">
        <f t="shared" si="5"/>
        <v/>
      </c>
      <c r="P62" s="23">
        <f t="shared" si="5"/>
        <v>3.6</v>
      </c>
      <c r="Q62" s="23" t="str">
        <f t="shared" si="5"/>
        <v/>
      </c>
      <c r="R62" s="23" t="str">
        <f t="shared" si="5"/>
        <v/>
      </c>
      <c r="S62" s="23" t="str">
        <f t="shared" si="5"/>
        <v/>
      </c>
      <c r="T62" s="7"/>
    </row>
    <row r="63" spans="1:21">
      <c r="A63" s="1">
        <v>46</v>
      </c>
      <c r="B63" s="23">
        <v>6.1</v>
      </c>
      <c r="C63" s="62">
        <v>266.60000000000002</v>
      </c>
      <c r="D63" s="62"/>
      <c r="E63" s="111"/>
      <c r="F63" s="16" t="s">
        <v>27</v>
      </c>
      <c r="G63" s="9"/>
      <c r="H63" s="9"/>
      <c r="I63" s="10" t="s">
        <v>91</v>
      </c>
      <c r="J63" s="1">
        <v>6</v>
      </c>
      <c r="K63" s="7">
        <v>153</v>
      </c>
      <c r="L63" s="23" t="str">
        <f t="shared" si="5"/>
        <v/>
      </c>
      <c r="M63" s="23" t="str">
        <f t="shared" si="5"/>
        <v/>
      </c>
      <c r="N63" s="23" t="str">
        <f t="shared" si="5"/>
        <v/>
      </c>
      <c r="O63" s="23" t="str">
        <f t="shared" si="5"/>
        <v/>
      </c>
      <c r="P63" s="23" t="str">
        <f t="shared" si="5"/>
        <v/>
      </c>
      <c r="Q63" s="23">
        <f t="shared" si="5"/>
        <v>6.1</v>
      </c>
      <c r="R63" s="23" t="str">
        <f t="shared" si="5"/>
        <v/>
      </c>
      <c r="S63" s="23" t="str">
        <f t="shared" si="5"/>
        <v/>
      </c>
      <c r="T63" s="7"/>
    </row>
    <row r="64" spans="1:21">
      <c r="A64" s="1">
        <v>47</v>
      </c>
      <c r="B64" s="23">
        <v>4.3</v>
      </c>
      <c r="C64" s="62">
        <v>270.90000000000003</v>
      </c>
      <c r="D64" s="62"/>
      <c r="E64" s="111"/>
      <c r="F64" s="16" t="s">
        <v>51</v>
      </c>
      <c r="G64" s="9"/>
      <c r="H64" s="9"/>
      <c r="I64" s="10" t="s">
        <v>92</v>
      </c>
      <c r="J64" s="1">
        <v>7</v>
      </c>
      <c r="K64" s="7">
        <v>155</v>
      </c>
      <c r="L64" s="23" t="str">
        <f t="shared" si="5"/>
        <v/>
      </c>
      <c r="M64" s="23" t="str">
        <f t="shared" si="5"/>
        <v/>
      </c>
      <c r="N64" s="23" t="str">
        <f t="shared" si="5"/>
        <v/>
      </c>
      <c r="O64" s="23" t="str">
        <f t="shared" si="5"/>
        <v/>
      </c>
      <c r="P64" s="23" t="str">
        <f t="shared" si="5"/>
        <v/>
      </c>
      <c r="Q64" s="23" t="str">
        <f t="shared" si="5"/>
        <v/>
      </c>
      <c r="R64" s="23">
        <f t="shared" si="5"/>
        <v>4.3</v>
      </c>
      <c r="S64" s="23" t="str">
        <f t="shared" si="5"/>
        <v/>
      </c>
      <c r="T64" s="7"/>
    </row>
    <row r="65" spans="1:21">
      <c r="A65" s="1"/>
      <c r="B65" s="23"/>
      <c r="C65" s="62"/>
      <c r="D65" s="62"/>
      <c r="E65" s="119" t="s">
        <v>116</v>
      </c>
      <c r="F65" s="72" t="s">
        <v>115</v>
      </c>
      <c r="G65" s="9"/>
      <c r="H65" s="9"/>
      <c r="I65" s="10"/>
      <c r="J65" s="26"/>
      <c r="K65" s="27"/>
      <c r="L65" s="31"/>
      <c r="M65" s="31"/>
      <c r="N65" s="31"/>
      <c r="O65" s="31"/>
      <c r="P65" s="31"/>
      <c r="Q65" s="31"/>
      <c r="R65" s="31"/>
      <c r="S65" s="31"/>
      <c r="T65" s="7"/>
    </row>
    <row r="66" spans="1:21">
      <c r="A66" s="1"/>
      <c r="B66" s="23"/>
      <c r="C66" s="62"/>
      <c r="D66" s="62"/>
      <c r="E66" s="119" t="s">
        <v>10</v>
      </c>
      <c r="F66" s="72" t="s">
        <v>117</v>
      </c>
      <c r="G66" s="9"/>
      <c r="H66" s="9"/>
      <c r="I66" s="10"/>
      <c r="J66" s="26"/>
      <c r="K66" s="27"/>
      <c r="L66" s="31"/>
      <c r="M66" s="31"/>
      <c r="N66" s="31"/>
      <c r="O66" s="31"/>
      <c r="P66" s="31"/>
      <c r="Q66" s="31"/>
      <c r="R66" s="31"/>
      <c r="S66" s="31"/>
      <c r="T66" s="7"/>
    </row>
    <row r="67" spans="1:21" s="20" customFormat="1">
      <c r="A67" s="67">
        <v>48</v>
      </c>
      <c r="B67" s="68">
        <v>5.4</v>
      </c>
      <c r="C67" s="68">
        <v>276.3</v>
      </c>
      <c r="D67" s="68">
        <v>19.400000000000034</v>
      </c>
      <c r="E67" s="81"/>
      <c r="F67" s="99" t="s">
        <v>118</v>
      </c>
      <c r="G67" s="70"/>
      <c r="H67" s="70"/>
      <c r="I67" s="71"/>
      <c r="J67" s="26">
        <v>8</v>
      </c>
      <c r="K67" s="27">
        <v>157</v>
      </c>
      <c r="L67" s="31" t="str">
        <f t="shared" si="5"/>
        <v/>
      </c>
      <c r="M67" s="31" t="str">
        <f t="shared" si="5"/>
        <v/>
      </c>
      <c r="N67" s="31" t="str">
        <f t="shared" si="5"/>
        <v/>
      </c>
      <c r="O67" s="31" t="str">
        <f t="shared" si="5"/>
        <v/>
      </c>
      <c r="P67" s="31" t="str">
        <f t="shared" si="5"/>
        <v/>
      </c>
      <c r="Q67" s="31" t="str">
        <f t="shared" si="5"/>
        <v/>
      </c>
      <c r="R67" s="31" t="str">
        <f t="shared" si="5"/>
        <v/>
      </c>
      <c r="S67" s="31">
        <f t="shared" si="5"/>
        <v>5.4</v>
      </c>
      <c r="T67" s="7"/>
      <c r="U67"/>
    </row>
    <row r="68" spans="1:21">
      <c r="A68" s="1" t="s">
        <v>147</v>
      </c>
      <c r="B68" s="23">
        <v>0.9</v>
      </c>
      <c r="C68" s="62">
        <v>277.2</v>
      </c>
      <c r="D68" s="62">
        <v>0.89999999999997726</v>
      </c>
      <c r="E68" s="61"/>
      <c r="F68" s="16" t="s">
        <v>114</v>
      </c>
      <c r="G68" s="9"/>
      <c r="H68" s="9"/>
      <c r="I68" s="55" t="s">
        <v>92</v>
      </c>
      <c r="J68" s="2" t="s">
        <v>98</v>
      </c>
      <c r="K68" s="7">
        <v>159</v>
      </c>
      <c r="L68" s="23">
        <v>0.9</v>
      </c>
      <c r="M68" s="23">
        <v>0.9</v>
      </c>
      <c r="N68" s="23">
        <v>0.9</v>
      </c>
      <c r="O68" s="23">
        <v>0.9</v>
      </c>
      <c r="P68" s="23">
        <v>0.9</v>
      </c>
      <c r="Q68" s="23">
        <v>0.9</v>
      </c>
      <c r="R68" s="23">
        <v>0.9</v>
      </c>
      <c r="S68" s="23">
        <v>0.9</v>
      </c>
      <c r="T68" s="7"/>
    </row>
    <row r="69" spans="1:21" ht="7.5" customHeight="1">
      <c r="A69" s="1"/>
      <c r="B69" s="23"/>
      <c r="C69" s="23"/>
      <c r="D69" s="23"/>
      <c r="E69" s="1"/>
      <c r="F69" s="75"/>
      <c r="G69" s="9"/>
      <c r="H69" s="9"/>
      <c r="I69" s="10"/>
      <c r="J69" s="1"/>
      <c r="K69" s="7"/>
      <c r="L69" s="7"/>
      <c r="M69" s="7"/>
      <c r="N69" s="7"/>
      <c r="O69" s="7"/>
      <c r="P69" s="7"/>
      <c r="Q69" s="7"/>
      <c r="R69" s="7"/>
      <c r="S69" s="7"/>
      <c r="T69" s="7"/>
    </row>
    <row r="70" spans="1:21">
      <c r="A70" s="1"/>
      <c r="B70" s="23"/>
      <c r="C70" s="23"/>
      <c r="D70" s="23"/>
      <c r="E70" s="1"/>
      <c r="F70" s="75"/>
      <c r="G70" s="9"/>
      <c r="H70" s="9"/>
      <c r="I70" s="5" t="s">
        <v>102</v>
      </c>
      <c r="J70" s="1"/>
      <c r="K70" s="7">
        <f>AVERAGE(L70:S70)</f>
        <v>34.837499999999999</v>
      </c>
      <c r="L70" s="23">
        <f t="shared" ref="L70:S70" si="6">SUM(L2:L68)</f>
        <v>37.299999999999997</v>
      </c>
      <c r="M70" s="23">
        <f t="shared" si="6"/>
        <v>32.699999999999996</v>
      </c>
      <c r="N70" s="23">
        <f t="shared" si="6"/>
        <v>35.200000000000003</v>
      </c>
      <c r="O70" s="23">
        <f t="shared" si="6"/>
        <v>28.499999999999996</v>
      </c>
      <c r="P70" s="23">
        <f t="shared" si="6"/>
        <v>33.199999999999996</v>
      </c>
      <c r="Q70" s="23">
        <f t="shared" si="6"/>
        <v>37.5</v>
      </c>
      <c r="R70" s="23">
        <f t="shared" si="6"/>
        <v>36.499999999999993</v>
      </c>
      <c r="S70" s="23">
        <f t="shared" si="6"/>
        <v>37.800000000000004</v>
      </c>
      <c r="T70" s="7"/>
    </row>
    <row r="71" spans="1:21">
      <c r="A71" s="1"/>
      <c r="B71" s="23"/>
      <c r="C71" s="23"/>
      <c r="D71" s="23"/>
      <c r="E71" s="1"/>
      <c r="F71" s="16"/>
      <c r="G71" s="9"/>
      <c r="H71" s="9"/>
      <c r="I71" s="17" t="s">
        <v>107</v>
      </c>
      <c r="J71" s="1"/>
      <c r="K71" s="7">
        <f>COUNT(L3:S67)</f>
        <v>47</v>
      </c>
      <c r="L71" s="60">
        <f t="shared" ref="L71:S71" si="7">COUNT(L3:L67)</f>
        <v>6</v>
      </c>
      <c r="M71" s="60">
        <f t="shared" si="7"/>
        <v>6</v>
      </c>
      <c r="N71" s="60">
        <f t="shared" si="7"/>
        <v>6</v>
      </c>
      <c r="O71" s="60">
        <f t="shared" si="7"/>
        <v>5</v>
      </c>
      <c r="P71" s="60">
        <f t="shared" si="7"/>
        <v>6</v>
      </c>
      <c r="Q71" s="60">
        <f t="shared" si="7"/>
        <v>6</v>
      </c>
      <c r="R71" s="60">
        <f t="shared" si="7"/>
        <v>6</v>
      </c>
      <c r="S71" s="60">
        <f t="shared" si="7"/>
        <v>6</v>
      </c>
      <c r="T71" s="7"/>
    </row>
    <row r="72" spans="1:21">
      <c r="A72" s="1"/>
      <c r="B72" s="23"/>
      <c r="C72" s="23"/>
      <c r="D72" s="23"/>
      <c r="E72" s="1"/>
      <c r="F72" s="16"/>
      <c r="G72" s="9"/>
      <c r="H72" s="9"/>
      <c r="I72" s="17" t="s">
        <v>100</v>
      </c>
      <c r="J72" s="1"/>
      <c r="K72" s="7">
        <f>MIN(L3:S67)</f>
        <v>3.6</v>
      </c>
      <c r="L72" s="23">
        <f t="shared" ref="L72:R72" si="8">MIN(L3:L67)</f>
        <v>5.3</v>
      </c>
      <c r="M72" s="23">
        <f t="shared" si="8"/>
        <v>4.3</v>
      </c>
      <c r="N72" s="23">
        <f t="shared" si="8"/>
        <v>4</v>
      </c>
      <c r="O72" s="23">
        <f t="shared" si="8"/>
        <v>4.2</v>
      </c>
      <c r="P72" s="23">
        <f t="shared" si="8"/>
        <v>3.6</v>
      </c>
      <c r="Q72" s="23">
        <f t="shared" si="8"/>
        <v>4.8</v>
      </c>
      <c r="R72" s="23">
        <f t="shared" si="8"/>
        <v>4.3</v>
      </c>
      <c r="S72" s="23">
        <f>MIN(S3:S64)</f>
        <v>4.5</v>
      </c>
      <c r="T72" s="7"/>
    </row>
    <row r="73" spans="1:21">
      <c r="A73" s="1"/>
      <c r="B73" s="23"/>
      <c r="C73" s="23"/>
      <c r="D73" s="23"/>
      <c r="E73" s="1"/>
      <c r="F73" s="16"/>
      <c r="G73" s="9"/>
      <c r="H73" s="9"/>
      <c r="I73" s="17" t="s">
        <v>101</v>
      </c>
      <c r="J73" s="1"/>
      <c r="K73" s="7">
        <f>MAX(L3:S67)</f>
        <v>7.8</v>
      </c>
      <c r="L73" s="23">
        <f t="shared" ref="L73:S73" si="9">MAX(L3:L67)</f>
        <v>6.5</v>
      </c>
      <c r="M73" s="23">
        <f t="shared" si="9"/>
        <v>6.6</v>
      </c>
      <c r="N73" s="23">
        <f t="shared" si="9"/>
        <v>7.6</v>
      </c>
      <c r="O73" s="23">
        <f t="shared" si="9"/>
        <v>7.7</v>
      </c>
      <c r="P73" s="23">
        <f t="shared" si="9"/>
        <v>6.3</v>
      </c>
      <c r="Q73" s="23">
        <f t="shared" si="9"/>
        <v>7.8</v>
      </c>
      <c r="R73" s="23">
        <f t="shared" si="9"/>
        <v>7.2</v>
      </c>
      <c r="S73" s="23">
        <f t="shared" si="9"/>
        <v>7.1</v>
      </c>
      <c r="T73" s="7"/>
    </row>
    <row r="74" spans="1:21" ht="7.5" customHeight="1">
      <c r="A74" s="1"/>
      <c r="B74" s="23"/>
      <c r="C74" s="23"/>
      <c r="D74" s="23"/>
      <c r="E74" s="1"/>
      <c r="F74" s="75"/>
      <c r="G74" s="9"/>
      <c r="H74" s="9"/>
      <c r="I74" s="10"/>
      <c r="J74" s="1"/>
      <c r="K74" s="7"/>
      <c r="L74" s="7"/>
      <c r="M74" s="7"/>
      <c r="N74" s="7"/>
      <c r="O74" s="7"/>
      <c r="P74" s="7"/>
      <c r="Q74" s="7"/>
      <c r="R74" s="7"/>
      <c r="S74" s="7"/>
      <c r="T74" s="7"/>
    </row>
    <row r="75" spans="1:21">
      <c r="A75" s="1"/>
      <c r="B75" s="23"/>
      <c r="C75" s="23"/>
      <c r="D75" s="23"/>
      <c r="E75" s="1"/>
      <c r="F75" s="75"/>
      <c r="G75" s="9"/>
      <c r="H75" s="9"/>
      <c r="I75" s="10"/>
      <c r="J75" s="1"/>
      <c r="K75" s="7"/>
      <c r="L75" s="59">
        <f t="shared" ref="L75:S75" si="10">L70-$K70</f>
        <v>2.4624999999999986</v>
      </c>
      <c r="M75" s="59">
        <f t="shared" si="10"/>
        <v>-2.1375000000000028</v>
      </c>
      <c r="N75" s="59">
        <f t="shared" si="10"/>
        <v>0.36250000000000426</v>
      </c>
      <c r="O75" s="59">
        <f t="shared" si="10"/>
        <v>-6.3375000000000021</v>
      </c>
      <c r="P75" s="59">
        <f t="shared" si="10"/>
        <v>-1.6375000000000028</v>
      </c>
      <c r="Q75" s="59">
        <f t="shared" si="10"/>
        <v>2.6625000000000014</v>
      </c>
      <c r="R75" s="59">
        <f t="shared" si="10"/>
        <v>1.6624999999999943</v>
      </c>
      <c r="S75" s="59">
        <f t="shared" si="10"/>
        <v>2.9625000000000057</v>
      </c>
      <c r="T75" s="7"/>
    </row>
    <row r="76" spans="1:21">
      <c r="T76" s="7"/>
    </row>
    <row r="77" spans="1:21">
      <c r="T77" s="7"/>
    </row>
    <row r="78" spans="1:21">
      <c r="T78" s="7"/>
    </row>
    <row r="79" spans="1:21" hidden="1">
      <c r="T79" s="7"/>
    </row>
    <row r="80" spans="1:21" hidden="1">
      <c r="J80" s="1"/>
      <c r="K80" s="7" t="s">
        <v>28</v>
      </c>
      <c r="L80" s="21">
        <v>1</v>
      </c>
      <c r="M80" s="21">
        <v>2</v>
      </c>
      <c r="N80" s="21">
        <v>3</v>
      </c>
      <c r="O80" s="21">
        <v>4</v>
      </c>
      <c r="P80" s="21">
        <v>5</v>
      </c>
      <c r="Q80" s="21">
        <v>6</v>
      </c>
      <c r="R80" s="21">
        <v>7</v>
      </c>
      <c r="S80" s="21">
        <v>8</v>
      </c>
      <c r="T80" s="7"/>
    </row>
    <row r="81" spans="10:23" hidden="1">
      <c r="J81" s="1" t="s">
        <v>29</v>
      </c>
      <c r="K81" s="7"/>
      <c r="L81" s="7"/>
      <c r="M81" s="7"/>
      <c r="N81" s="7"/>
      <c r="O81" s="7"/>
      <c r="P81" s="7"/>
      <c r="Q81" s="7"/>
      <c r="R81" s="7"/>
      <c r="S81" s="7"/>
      <c r="T81" s="7"/>
    </row>
    <row r="82" spans="10:23" hidden="1">
      <c r="J82" s="22" t="s">
        <v>30</v>
      </c>
      <c r="K82" s="7"/>
      <c r="L82" s="23">
        <v>5.3</v>
      </c>
      <c r="M82" s="23">
        <v>4.9000000000000004</v>
      </c>
      <c r="N82" s="23">
        <v>5.3</v>
      </c>
      <c r="O82" s="23">
        <v>4.2</v>
      </c>
      <c r="P82" s="23">
        <v>5.5</v>
      </c>
      <c r="Q82" s="23">
        <v>5</v>
      </c>
      <c r="R82" s="23">
        <v>6.6</v>
      </c>
      <c r="S82" s="23">
        <v>7.1</v>
      </c>
      <c r="T82" s="7"/>
    </row>
    <row r="83" spans="10:23" hidden="1">
      <c r="J83" s="22" t="s">
        <v>31</v>
      </c>
      <c r="K83" s="7"/>
      <c r="L83" s="23">
        <v>6.5</v>
      </c>
      <c r="M83" s="23">
        <v>6.6</v>
      </c>
      <c r="N83" s="23">
        <v>6.4</v>
      </c>
      <c r="O83" s="23">
        <v>5.6</v>
      </c>
      <c r="P83" s="23">
        <v>7.7</v>
      </c>
      <c r="Q83" s="23">
        <v>3.5</v>
      </c>
      <c r="R83" s="23">
        <v>5.3</v>
      </c>
      <c r="S83" s="23">
        <v>6.7</v>
      </c>
      <c r="T83" s="7"/>
    </row>
    <row r="84" spans="10:23" hidden="1">
      <c r="J84" s="22" t="s">
        <v>32</v>
      </c>
      <c r="K84" s="7"/>
      <c r="L84" s="23">
        <v>6.1</v>
      </c>
      <c r="M84" s="23">
        <v>4.3</v>
      </c>
      <c r="N84" s="23">
        <v>4.7</v>
      </c>
      <c r="O84" s="23">
        <v>7.7</v>
      </c>
      <c r="P84" s="23">
        <v>5.6</v>
      </c>
      <c r="Q84" s="23">
        <v>6.8</v>
      </c>
      <c r="R84" s="23">
        <v>4.4000000000000004</v>
      </c>
      <c r="S84" s="23">
        <v>5.0999999999999996</v>
      </c>
      <c r="T84" s="7"/>
    </row>
    <row r="85" spans="10:23" hidden="1">
      <c r="J85" s="22" t="s">
        <v>33</v>
      </c>
      <c r="K85" s="7"/>
      <c r="L85" s="23">
        <v>3.9</v>
      </c>
      <c r="M85" s="23">
        <v>7.1</v>
      </c>
      <c r="N85" s="23">
        <v>4.5</v>
      </c>
      <c r="O85" s="23">
        <v>4</v>
      </c>
      <c r="P85" s="23">
        <v>5.4</v>
      </c>
      <c r="Q85" s="23">
        <v>5.2</v>
      </c>
      <c r="R85" s="23">
        <v>7.8</v>
      </c>
      <c r="S85" s="23">
        <v>7.2</v>
      </c>
      <c r="T85" s="7"/>
    </row>
    <row r="86" spans="10:23" hidden="1">
      <c r="J86" s="22" t="s">
        <v>34</v>
      </c>
      <c r="K86" s="7"/>
      <c r="L86" s="23">
        <v>6.8</v>
      </c>
      <c r="M86" s="23">
        <v>6.5</v>
      </c>
      <c r="N86" s="23">
        <v>6.1</v>
      </c>
      <c r="O86" s="23">
        <v>5.9</v>
      </c>
      <c r="P86" s="23">
        <v>7.2</v>
      </c>
      <c r="Q86" s="23">
        <v>7.2</v>
      </c>
      <c r="R86" s="23">
        <v>6.8</v>
      </c>
      <c r="S86" s="23">
        <v>4.5</v>
      </c>
      <c r="T86" s="7"/>
    </row>
    <row r="87" spans="10:23" hidden="1">
      <c r="J87" s="22" t="s">
        <v>35</v>
      </c>
      <c r="K87" s="7"/>
      <c r="L87" s="23">
        <v>5.7</v>
      </c>
      <c r="M87" s="23">
        <v>5</v>
      </c>
      <c r="N87" s="23">
        <v>7.6</v>
      </c>
      <c r="O87" s="23">
        <v>5.7</v>
      </c>
      <c r="P87" s="23">
        <v>3.6</v>
      </c>
      <c r="Q87" s="23">
        <v>6.1</v>
      </c>
      <c r="R87" s="23">
        <v>4.3</v>
      </c>
      <c r="S87" s="23">
        <v>3.6</v>
      </c>
      <c r="T87" s="7"/>
    </row>
    <row r="88" spans="10:23" hidden="1">
      <c r="J88" s="1"/>
      <c r="K88" s="7"/>
      <c r="L88" s="23" t="s">
        <v>9</v>
      </c>
      <c r="M88" s="23"/>
      <c r="N88" s="23" t="s">
        <v>9</v>
      </c>
      <c r="O88" s="23" t="s">
        <v>9</v>
      </c>
      <c r="P88" s="23" t="s">
        <v>9</v>
      </c>
      <c r="Q88" s="23" t="s">
        <v>9</v>
      </c>
      <c r="R88" s="23" t="s">
        <v>9</v>
      </c>
      <c r="S88" s="23" t="s">
        <v>9</v>
      </c>
      <c r="T88" s="7"/>
    </row>
    <row r="89" spans="10:23" hidden="1">
      <c r="J89" s="1"/>
      <c r="K89" s="23">
        <f>SUM(L89:AA89)</f>
        <v>274.59999999999997</v>
      </c>
      <c r="L89" s="23">
        <f>SUM(L82:L88)</f>
        <v>34.299999999999997</v>
      </c>
      <c r="M89" s="23">
        <f t="shared" ref="M89:S89" si="11">SUM(M82:M88)</f>
        <v>34.4</v>
      </c>
      <c r="N89" s="23">
        <f t="shared" si="11"/>
        <v>34.6</v>
      </c>
      <c r="O89" s="23">
        <f t="shared" si="11"/>
        <v>33.1</v>
      </c>
      <c r="P89" s="23">
        <f t="shared" si="11"/>
        <v>34.999999999999993</v>
      </c>
      <c r="Q89" s="23">
        <f t="shared" si="11"/>
        <v>33.799999999999997</v>
      </c>
      <c r="R89" s="23">
        <f t="shared" si="11"/>
        <v>35.199999999999996</v>
      </c>
      <c r="S89" s="23">
        <f t="shared" si="11"/>
        <v>34.199999999999996</v>
      </c>
      <c r="T89" s="7"/>
    </row>
    <row r="90" spans="10:23" hidden="1">
      <c r="J90" s="1"/>
      <c r="K90" s="24" t="s">
        <v>36</v>
      </c>
      <c r="L90" s="24" t="s">
        <v>36</v>
      </c>
      <c r="M90" s="24" t="s">
        <v>36</v>
      </c>
      <c r="N90" s="24" t="s">
        <v>36</v>
      </c>
      <c r="O90" s="24" t="s">
        <v>36</v>
      </c>
      <c r="P90" s="24" t="s">
        <v>36</v>
      </c>
      <c r="Q90" s="24" t="s">
        <v>36</v>
      </c>
      <c r="R90" s="24" t="s">
        <v>36</v>
      </c>
      <c r="S90" s="24" t="s">
        <v>36</v>
      </c>
      <c r="T90" s="7"/>
    </row>
    <row r="91" spans="10:23" hidden="1">
      <c r="L91" t="s">
        <v>9</v>
      </c>
      <c r="M91" t="s">
        <v>9</v>
      </c>
      <c r="N91" t="s">
        <v>9</v>
      </c>
      <c r="O91" t="s">
        <v>9</v>
      </c>
      <c r="P91" t="s">
        <v>9</v>
      </c>
      <c r="Q91" t="s">
        <v>9</v>
      </c>
      <c r="R91" t="s">
        <v>9</v>
      </c>
      <c r="S91" s="20" t="s">
        <v>9</v>
      </c>
      <c r="T91" s="7"/>
    </row>
    <row r="92" spans="10:23" hidden="1">
      <c r="L92" t="s">
        <v>9</v>
      </c>
      <c r="M92" t="s">
        <v>9</v>
      </c>
      <c r="N92" t="s">
        <v>9</v>
      </c>
      <c r="O92" t="s">
        <v>9</v>
      </c>
      <c r="P92" t="s">
        <v>9</v>
      </c>
      <c r="Q92" t="s">
        <v>9</v>
      </c>
      <c r="R92" t="s">
        <v>9</v>
      </c>
      <c r="S92" s="20" t="s">
        <v>9</v>
      </c>
      <c r="T92" s="7"/>
    </row>
    <row r="93" spans="10:23" hidden="1">
      <c r="J93" s="1"/>
      <c r="K93" s="7" t="s">
        <v>28</v>
      </c>
      <c r="L93" s="21">
        <v>1</v>
      </c>
      <c r="M93" s="21">
        <v>2</v>
      </c>
      <c r="N93" s="21">
        <v>3</v>
      </c>
      <c r="O93" s="21">
        <v>4</v>
      </c>
      <c r="P93" s="21">
        <v>5</v>
      </c>
      <c r="Q93" s="21">
        <v>6</v>
      </c>
      <c r="R93" s="21">
        <v>7</v>
      </c>
      <c r="S93" s="21">
        <v>8</v>
      </c>
      <c r="T93" s="7"/>
      <c r="V93" s="21">
        <v>11</v>
      </c>
      <c r="W93" s="21">
        <v>12</v>
      </c>
    </row>
    <row r="94" spans="10:23" hidden="1">
      <c r="J94" s="1" t="s">
        <v>29</v>
      </c>
      <c r="K94" s="7"/>
      <c r="L94" s="7"/>
      <c r="M94" s="7"/>
      <c r="N94" s="7"/>
      <c r="O94" s="7"/>
      <c r="P94" s="7"/>
      <c r="Q94" s="7"/>
      <c r="R94" s="7"/>
      <c r="S94" s="7"/>
      <c r="T94" s="7"/>
      <c r="V94" s="7"/>
      <c r="W94" s="7"/>
    </row>
    <row r="95" spans="10:23" hidden="1">
      <c r="J95" s="22" t="s">
        <v>30</v>
      </c>
      <c r="K95" s="7"/>
      <c r="L95" s="23">
        <v>5.3</v>
      </c>
      <c r="M95" s="23">
        <v>4.9000000000000004</v>
      </c>
      <c r="N95" s="23">
        <v>5.3</v>
      </c>
      <c r="O95" s="23">
        <v>4.2</v>
      </c>
      <c r="P95" s="23">
        <v>5.5</v>
      </c>
      <c r="Q95" s="23">
        <v>5</v>
      </c>
      <c r="R95" s="23">
        <v>6.6</v>
      </c>
      <c r="S95" s="23">
        <v>7.1</v>
      </c>
      <c r="T95" s="7"/>
      <c r="V95" s="23">
        <v>6.4</v>
      </c>
      <c r="W95" s="23">
        <v>5.6</v>
      </c>
    </row>
    <row r="96" spans="10:23" hidden="1">
      <c r="J96" s="22" t="s">
        <v>31</v>
      </c>
      <c r="K96" s="7"/>
      <c r="L96" s="23">
        <v>7.7</v>
      </c>
      <c r="M96" s="23">
        <v>3.5</v>
      </c>
      <c r="N96" s="23">
        <v>5.3</v>
      </c>
      <c r="O96" s="23">
        <v>6.7</v>
      </c>
      <c r="P96" s="23">
        <v>6.1</v>
      </c>
      <c r="Q96" s="23">
        <v>4.3</v>
      </c>
      <c r="R96" s="23">
        <v>4.7</v>
      </c>
      <c r="S96" s="23">
        <v>7.7</v>
      </c>
      <c r="T96" s="7"/>
      <c r="V96" s="23">
        <v>4.4000000000000004</v>
      </c>
      <c r="W96" s="23">
        <v>5.0999999999999996</v>
      </c>
    </row>
    <row r="97" spans="10:27" hidden="1">
      <c r="J97" s="22" t="s">
        <v>32</v>
      </c>
      <c r="K97" s="7"/>
      <c r="L97" s="23">
        <v>3.9</v>
      </c>
      <c r="M97" s="23">
        <v>7.1</v>
      </c>
      <c r="N97" s="23">
        <v>4.5</v>
      </c>
      <c r="O97" s="23">
        <v>4</v>
      </c>
      <c r="P97" s="23">
        <v>5.4</v>
      </c>
      <c r="Q97" s="23">
        <v>5.2</v>
      </c>
      <c r="R97" s="23">
        <v>7.8</v>
      </c>
      <c r="S97" s="23">
        <v>7.2</v>
      </c>
      <c r="T97" s="7"/>
      <c r="V97" s="23">
        <v>6.1</v>
      </c>
      <c r="W97" s="23">
        <v>5.9</v>
      </c>
    </row>
    <row r="98" spans="10:27" hidden="1">
      <c r="J98" s="22" t="s">
        <v>33</v>
      </c>
      <c r="K98" s="7"/>
      <c r="L98" s="23">
        <v>7.2</v>
      </c>
      <c r="M98" s="23">
        <v>7.2</v>
      </c>
      <c r="N98" s="23">
        <v>6.8</v>
      </c>
      <c r="O98" s="23">
        <v>4.5</v>
      </c>
      <c r="P98" s="23">
        <v>5.7</v>
      </c>
      <c r="Q98" s="23">
        <v>5</v>
      </c>
      <c r="R98" s="23">
        <v>7.6</v>
      </c>
      <c r="S98" s="23">
        <v>5.7</v>
      </c>
      <c r="T98" s="7"/>
      <c r="V98" s="23">
        <v>4.3</v>
      </c>
      <c r="W98" s="23">
        <v>3.6</v>
      </c>
    </row>
    <row r="99" spans="10:27" hidden="1">
      <c r="J99" s="25"/>
      <c r="K99" s="7"/>
      <c r="L99" s="7"/>
      <c r="M99" s="7"/>
      <c r="N99" s="7"/>
      <c r="O99" s="7"/>
      <c r="P99" s="7"/>
      <c r="Q99" s="7"/>
      <c r="R99" s="7"/>
      <c r="S99" s="7"/>
      <c r="T99" s="7"/>
      <c r="V99" s="7"/>
      <c r="W99" s="7"/>
    </row>
    <row r="100" spans="10:27" hidden="1">
      <c r="J100" s="1"/>
      <c r="K100" s="23">
        <f>SUM(L100:AA100)</f>
        <v>226.09999999999997</v>
      </c>
      <c r="L100" s="23">
        <f>SUM(L95:L99)</f>
        <v>24.099999999999998</v>
      </c>
      <c r="M100" s="23">
        <f t="shared" ref="M100:W100" si="12">SUM(M95:M99)</f>
        <v>22.7</v>
      </c>
      <c r="N100" s="23">
        <f t="shared" si="12"/>
        <v>21.9</v>
      </c>
      <c r="O100" s="23">
        <f t="shared" si="12"/>
        <v>19.399999999999999</v>
      </c>
      <c r="P100" s="23">
        <f t="shared" si="12"/>
        <v>22.7</v>
      </c>
      <c r="Q100" s="23">
        <f t="shared" si="12"/>
        <v>19.5</v>
      </c>
      <c r="R100" s="23">
        <f t="shared" si="12"/>
        <v>26.700000000000003</v>
      </c>
      <c r="S100" s="23">
        <f t="shared" si="12"/>
        <v>27.7</v>
      </c>
      <c r="T100" s="7"/>
      <c r="V100" s="23">
        <f t="shared" si="12"/>
        <v>21.2</v>
      </c>
      <c r="W100" s="23">
        <f t="shared" si="12"/>
        <v>20.200000000000003</v>
      </c>
    </row>
    <row r="101" spans="10:27" hidden="1">
      <c r="J101" s="1"/>
      <c r="K101" s="24" t="s">
        <v>36</v>
      </c>
      <c r="L101" s="24" t="s">
        <v>36</v>
      </c>
      <c r="M101" s="24" t="s">
        <v>36</v>
      </c>
      <c r="N101" s="24" t="s">
        <v>36</v>
      </c>
      <c r="O101" s="24" t="s">
        <v>36</v>
      </c>
      <c r="P101" s="24" t="s">
        <v>36</v>
      </c>
      <c r="Q101" s="24" t="s">
        <v>36</v>
      </c>
      <c r="R101" s="24" t="s">
        <v>36</v>
      </c>
      <c r="S101" s="24" t="s">
        <v>36</v>
      </c>
      <c r="T101" s="7"/>
      <c r="V101" s="24" t="s">
        <v>36</v>
      </c>
      <c r="W101" s="24" t="s">
        <v>36</v>
      </c>
    </row>
    <row r="102" spans="10:27" hidden="1">
      <c r="T102" s="7"/>
    </row>
    <row r="103" spans="10:27" hidden="1">
      <c r="L103" t="s">
        <v>9</v>
      </c>
      <c r="M103" t="s">
        <v>9</v>
      </c>
      <c r="N103" t="s">
        <v>9</v>
      </c>
      <c r="O103" t="s">
        <v>9</v>
      </c>
      <c r="P103" t="s">
        <v>9</v>
      </c>
      <c r="Q103" t="s">
        <v>9</v>
      </c>
      <c r="R103" t="s">
        <v>9</v>
      </c>
      <c r="S103" s="20" t="s">
        <v>9</v>
      </c>
      <c r="T103" s="7"/>
    </row>
    <row r="104" spans="10:27" hidden="1">
      <c r="L104" t="s">
        <v>9</v>
      </c>
      <c r="M104" t="s">
        <v>9</v>
      </c>
      <c r="N104" t="s">
        <v>9</v>
      </c>
      <c r="O104" t="s">
        <v>9</v>
      </c>
      <c r="P104" t="s">
        <v>9</v>
      </c>
      <c r="Q104" t="s">
        <v>9</v>
      </c>
      <c r="R104" t="s">
        <v>9</v>
      </c>
      <c r="S104" s="20" t="s">
        <v>9</v>
      </c>
      <c r="T104" s="7"/>
    </row>
    <row r="105" spans="10:27" hidden="1">
      <c r="L105" t="s">
        <v>9</v>
      </c>
      <c r="M105" t="s">
        <v>9</v>
      </c>
      <c r="N105" t="s">
        <v>9</v>
      </c>
      <c r="O105" t="s">
        <v>9</v>
      </c>
      <c r="P105" t="s">
        <v>9</v>
      </c>
      <c r="Q105" t="s">
        <v>9</v>
      </c>
      <c r="R105" t="s">
        <v>9</v>
      </c>
      <c r="S105" s="20" t="s">
        <v>9</v>
      </c>
      <c r="T105" s="7"/>
    </row>
    <row r="106" spans="10:27" hidden="1">
      <c r="J106" s="26"/>
      <c r="K106" s="27" t="s">
        <v>28</v>
      </c>
      <c r="L106" s="28">
        <v>1</v>
      </c>
      <c r="M106" s="28">
        <v>2</v>
      </c>
      <c r="N106" s="28">
        <v>3</v>
      </c>
      <c r="O106" s="28">
        <v>4</v>
      </c>
      <c r="P106" s="28">
        <v>5</v>
      </c>
      <c r="Q106" s="28">
        <v>6</v>
      </c>
      <c r="R106" s="28">
        <v>7</v>
      </c>
      <c r="S106" s="28">
        <v>8</v>
      </c>
      <c r="T106" s="7"/>
      <c r="V106" s="28">
        <v>11</v>
      </c>
      <c r="W106" s="28">
        <v>12</v>
      </c>
      <c r="X106" s="28">
        <v>13</v>
      </c>
      <c r="Y106" s="28">
        <v>14</v>
      </c>
      <c r="Z106" s="28">
        <v>15</v>
      </c>
      <c r="AA106" s="28">
        <v>16</v>
      </c>
    </row>
    <row r="107" spans="10:27" hidden="1">
      <c r="J107" s="29" t="s">
        <v>29</v>
      </c>
      <c r="K107" s="30"/>
      <c r="L107" s="30"/>
      <c r="M107" s="30"/>
      <c r="N107" s="30"/>
      <c r="O107" s="30"/>
      <c r="P107" s="30"/>
      <c r="Q107" s="30"/>
      <c r="R107" s="30"/>
      <c r="S107" s="30"/>
      <c r="T107" s="7"/>
      <c r="V107" s="30"/>
      <c r="W107" s="30"/>
      <c r="X107" s="30"/>
      <c r="Y107" s="30"/>
      <c r="Z107" s="30"/>
      <c r="AA107" s="30"/>
    </row>
    <row r="108" spans="10:27" hidden="1">
      <c r="J108" s="26" t="s">
        <v>30</v>
      </c>
      <c r="K108" s="27"/>
      <c r="L108" s="28">
        <v>5.3</v>
      </c>
      <c r="M108" s="28">
        <v>4.9000000000000004</v>
      </c>
      <c r="N108" s="28">
        <v>5.3</v>
      </c>
      <c r="O108" s="28">
        <v>4.2</v>
      </c>
      <c r="P108" s="28">
        <v>5.5</v>
      </c>
      <c r="Q108" s="28">
        <v>5</v>
      </c>
      <c r="R108" s="28">
        <v>6.6</v>
      </c>
      <c r="S108" s="28">
        <v>7.1</v>
      </c>
      <c r="T108" s="7"/>
      <c r="V108" s="28">
        <v>6.4</v>
      </c>
      <c r="W108" s="28">
        <v>5.6</v>
      </c>
      <c r="X108" s="28">
        <v>7.7</v>
      </c>
      <c r="Y108" s="28">
        <v>3.5</v>
      </c>
      <c r="Z108" s="28">
        <v>5.3</v>
      </c>
      <c r="AA108" s="28">
        <v>6.7</v>
      </c>
    </row>
    <row r="109" spans="10:27" hidden="1">
      <c r="J109" s="29"/>
      <c r="K109" s="30"/>
      <c r="L109" s="30" t="s">
        <v>9</v>
      </c>
      <c r="M109" s="30"/>
      <c r="N109" s="30" t="s">
        <v>9</v>
      </c>
      <c r="O109" s="30" t="s">
        <v>9</v>
      </c>
      <c r="P109" s="30" t="s">
        <v>9</v>
      </c>
      <c r="Q109" s="30" t="s">
        <v>9</v>
      </c>
      <c r="R109" s="30" t="s">
        <v>9</v>
      </c>
      <c r="S109" s="30" t="s">
        <v>9</v>
      </c>
      <c r="T109" s="7"/>
      <c r="V109" s="30"/>
      <c r="W109" s="30"/>
      <c r="X109" s="30"/>
      <c r="Y109" s="30"/>
      <c r="Z109" s="30"/>
      <c r="AA109" s="30"/>
    </row>
    <row r="110" spans="10:27" hidden="1">
      <c r="J110" s="26" t="s">
        <v>31</v>
      </c>
      <c r="K110" s="27"/>
      <c r="L110" s="28">
        <v>6.1</v>
      </c>
      <c r="M110" s="28">
        <v>4.3</v>
      </c>
      <c r="N110" s="28">
        <v>4.7</v>
      </c>
      <c r="O110" s="28">
        <v>7.7</v>
      </c>
      <c r="P110" s="28">
        <v>5.6</v>
      </c>
      <c r="Q110" s="28">
        <v>6.8</v>
      </c>
      <c r="R110" s="28">
        <v>4.4000000000000004</v>
      </c>
      <c r="S110" s="28">
        <v>5.0999999999999996</v>
      </c>
      <c r="T110" s="7"/>
      <c r="V110" s="28">
        <v>4.5</v>
      </c>
      <c r="W110" s="28">
        <v>4</v>
      </c>
      <c r="X110" s="28">
        <v>5.4</v>
      </c>
      <c r="Y110" s="28">
        <v>5.2</v>
      </c>
      <c r="Z110" s="28">
        <v>7.8</v>
      </c>
      <c r="AA110" s="28">
        <v>7.2</v>
      </c>
    </row>
    <row r="111" spans="10:27" hidden="1">
      <c r="J111" s="29"/>
      <c r="K111" s="30"/>
      <c r="L111" s="30" t="s">
        <v>9</v>
      </c>
      <c r="M111" s="30"/>
      <c r="N111" s="30" t="s">
        <v>9</v>
      </c>
      <c r="O111" s="30" t="s">
        <v>9</v>
      </c>
      <c r="P111" s="30" t="s">
        <v>9</v>
      </c>
      <c r="Q111" s="30" t="s">
        <v>9</v>
      </c>
      <c r="R111" s="30" t="s">
        <v>9</v>
      </c>
      <c r="S111" s="30" t="s">
        <v>9</v>
      </c>
      <c r="T111" s="7"/>
      <c r="V111" s="30"/>
      <c r="W111" s="30"/>
      <c r="X111" s="30"/>
      <c r="Y111" s="30"/>
      <c r="Z111" s="30"/>
      <c r="AA111" s="30"/>
    </row>
    <row r="112" spans="10:27" hidden="1">
      <c r="J112" s="26" t="s">
        <v>32</v>
      </c>
      <c r="K112" s="27"/>
      <c r="L112" s="28">
        <v>6.8</v>
      </c>
      <c r="M112" s="28">
        <v>6.5</v>
      </c>
      <c r="N112" s="28">
        <v>6.1</v>
      </c>
      <c r="O112" s="28">
        <v>5.9</v>
      </c>
      <c r="P112" s="28">
        <v>7.2</v>
      </c>
      <c r="Q112" s="28">
        <v>7.2</v>
      </c>
      <c r="R112" s="28">
        <v>6.8</v>
      </c>
      <c r="S112" s="28">
        <v>4.5</v>
      </c>
      <c r="T112" s="7"/>
      <c r="V112" s="28">
        <v>7.6</v>
      </c>
      <c r="W112" s="28">
        <v>5.7</v>
      </c>
      <c r="X112" s="28">
        <v>3.6</v>
      </c>
      <c r="Y112" s="28">
        <v>6.1</v>
      </c>
      <c r="Z112" s="28">
        <v>4.3</v>
      </c>
      <c r="AA112" s="28">
        <v>3.6</v>
      </c>
    </row>
    <row r="113" spans="6:27" hidden="1">
      <c r="J113" s="29"/>
      <c r="K113" s="30"/>
      <c r="L113" s="30" t="s">
        <v>9</v>
      </c>
      <c r="M113" s="30"/>
      <c r="N113" s="30" t="s">
        <v>9</v>
      </c>
      <c r="O113" s="30" t="s">
        <v>9</v>
      </c>
      <c r="P113" s="30" t="s">
        <v>9</v>
      </c>
      <c r="Q113" s="30" t="s">
        <v>9</v>
      </c>
      <c r="R113" s="30" t="s">
        <v>9</v>
      </c>
      <c r="S113" s="30" t="s">
        <v>9</v>
      </c>
      <c r="T113" s="7"/>
      <c r="V113" s="30"/>
      <c r="W113" s="30"/>
      <c r="X113" s="30"/>
      <c r="Y113" s="30"/>
      <c r="Z113" s="30"/>
      <c r="AA113" s="30"/>
    </row>
    <row r="114" spans="6:27" ht="2" hidden="1" customHeight="1">
      <c r="J114" s="26"/>
      <c r="K114" s="27"/>
      <c r="L114" s="31" t="s">
        <v>9</v>
      </c>
      <c r="M114" s="31"/>
      <c r="N114" s="31" t="s">
        <v>9</v>
      </c>
      <c r="O114" s="31" t="s">
        <v>9</v>
      </c>
      <c r="P114" s="31" t="s">
        <v>9</v>
      </c>
      <c r="Q114" s="31" t="s">
        <v>9</v>
      </c>
      <c r="R114" s="31" t="s">
        <v>9</v>
      </c>
      <c r="S114" s="31" t="s">
        <v>9</v>
      </c>
      <c r="T114" s="7"/>
      <c r="V114" s="27"/>
      <c r="W114" s="27"/>
      <c r="X114" s="27"/>
      <c r="Y114" s="27"/>
      <c r="Z114" s="27"/>
      <c r="AA114" s="27"/>
    </row>
    <row r="115" spans="6:27" hidden="1">
      <c r="J115" s="32"/>
      <c r="K115" s="33">
        <f>SUM(L115:AA115)</f>
        <v>239.80000000000004</v>
      </c>
      <c r="L115" s="33">
        <f>SUM(L108:L114)</f>
        <v>18.2</v>
      </c>
      <c r="M115" s="33">
        <f t="shared" ref="M115:AA115" si="13">SUM(M108:M114)</f>
        <v>15.7</v>
      </c>
      <c r="N115" s="33">
        <f t="shared" si="13"/>
        <v>16.100000000000001</v>
      </c>
      <c r="O115" s="33">
        <f t="shared" si="13"/>
        <v>17.8</v>
      </c>
      <c r="P115" s="33">
        <f t="shared" si="13"/>
        <v>18.3</v>
      </c>
      <c r="Q115" s="33">
        <f t="shared" si="13"/>
        <v>19</v>
      </c>
      <c r="R115" s="33">
        <f t="shared" si="13"/>
        <v>17.8</v>
      </c>
      <c r="S115" s="33">
        <f t="shared" si="13"/>
        <v>16.7</v>
      </c>
      <c r="T115" s="7"/>
      <c r="V115" s="33">
        <f t="shared" si="13"/>
        <v>18.5</v>
      </c>
      <c r="W115" s="33">
        <f t="shared" si="13"/>
        <v>15.3</v>
      </c>
      <c r="X115" s="33">
        <f t="shared" si="13"/>
        <v>16.700000000000003</v>
      </c>
      <c r="Y115" s="33">
        <f t="shared" si="13"/>
        <v>14.799999999999999</v>
      </c>
      <c r="Z115" s="33">
        <f t="shared" si="13"/>
        <v>17.399999999999999</v>
      </c>
      <c r="AA115" s="33">
        <f t="shared" si="13"/>
        <v>17.5</v>
      </c>
    </row>
    <row r="116" spans="6:27" hidden="1">
      <c r="J116" s="29"/>
      <c r="K116" s="34" t="s">
        <v>36</v>
      </c>
      <c r="L116" s="34" t="s">
        <v>36</v>
      </c>
      <c r="M116" s="34" t="s">
        <v>36</v>
      </c>
      <c r="N116" s="34" t="s">
        <v>36</v>
      </c>
      <c r="O116" s="34" t="s">
        <v>36</v>
      </c>
      <c r="P116" s="34" t="s">
        <v>36</v>
      </c>
      <c r="Q116" s="34" t="s">
        <v>36</v>
      </c>
      <c r="R116" s="34" t="s">
        <v>36</v>
      </c>
      <c r="S116" s="34" t="s">
        <v>36</v>
      </c>
      <c r="T116" s="7"/>
      <c r="V116" s="34" t="s">
        <v>36</v>
      </c>
      <c r="W116" s="34" t="s">
        <v>36</v>
      </c>
      <c r="X116" s="34" t="s">
        <v>36</v>
      </c>
      <c r="Y116" s="34" t="s">
        <v>36</v>
      </c>
      <c r="Z116" s="34" t="s">
        <v>36</v>
      </c>
      <c r="AA116" s="34" t="s">
        <v>36</v>
      </c>
    </row>
    <row r="117" spans="6:27" hidden="1">
      <c r="T117" s="7"/>
    </row>
    <row r="118" spans="6:27" hidden="1">
      <c r="T118" s="7"/>
    </row>
    <row r="119" spans="6:27" hidden="1">
      <c r="J119" s="1"/>
      <c r="K119" s="7" t="s">
        <v>37</v>
      </c>
      <c r="L119" s="21">
        <v>1</v>
      </c>
      <c r="M119" s="21">
        <v>2</v>
      </c>
      <c r="N119" s="21">
        <v>3</v>
      </c>
      <c r="O119" s="21">
        <v>4</v>
      </c>
      <c r="P119" s="7"/>
      <c r="Q119" s="7"/>
      <c r="R119" s="7"/>
      <c r="T119" s="7"/>
    </row>
    <row r="120" spans="6:27" hidden="1">
      <c r="J120" s="1" t="s">
        <v>29</v>
      </c>
      <c r="K120" s="7"/>
      <c r="L120" s="7"/>
      <c r="M120" s="7"/>
      <c r="N120" s="7"/>
      <c r="O120" s="7"/>
      <c r="P120" s="7"/>
      <c r="Q120" s="7"/>
      <c r="R120" s="7"/>
      <c r="T120" s="7"/>
    </row>
    <row r="121" spans="6:27" hidden="1">
      <c r="J121" s="22" t="s">
        <v>30</v>
      </c>
      <c r="K121" s="7"/>
      <c r="L121" s="23">
        <v>19.7</v>
      </c>
      <c r="M121" s="23"/>
      <c r="N121" s="23"/>
      <c r="O121" s="23"/>
      <c r="P121" s="7"/>
      <c r="Q121" s="7">
        <v>19.7</v>
      </c>
      <c r="R121" s="7">
        <v>19.7</v>
      </c>
      <c r="T121" s="7"/>
    </row>
    <row r="122" spans="6:27" hidden="1">
      <c r="J122" s="22" t="s">
        <v>38</v>
      </c>
      <c r="K122" s="7"/>
      <c r="L122" s="23"/>
      <c r="M122" s="23">
        <v>24.2</v>
      </c>
      <c r="N122" s="23"/>
      <c r="O122" s="23"/>
      <c r="P122" s="7"/>
      <c r="Q122" s="7">
        <v>24.2</v>
      </c>
      <c r="R122" s="7">
        <f>R121+Q122</f>
        <v>43.9</v>
      </c>
      <c r="T122" s="7"/>
    </row>
    <row r="123" spans="6:27" hidden="1">
      <c r="J123" s="22" t="s">
        <v>32</v>
      </c>
      <c r="K123" s="7"/>
      <c r="L123" s="23"/>
      <c r="M123" s="23"/>
      <c r="N123" s="23">
        <v>25.1</v>
      </c>
      <c r="O123" s="23"/>
      <c r="P123" s="7"/>
      <c r="Q123" s="7">
        <v>25.1</v>
      </c>
      <c r="R123" s="7">
        <f t="shared" ref="R123:R132" si="14">R122+Q123</f>
        <v>69</v>
      </c>
      <c r="T123" s="7"/>
    </row>
    <row r="124" spans="6:27" hidden="1">
      <c r="F124" s="77"/>
      <c r="J124" s="22" t="s">
        <v>33</v>
      </c>
      <c r="K124" s="7"/>
      <c r="L124" s="23"/>
      <c r="M124" s="23"/>
      <c r="N124" s="23"/>
      <c r="O124" s="23">
        <v>23.2</v>
      </c>
      <c r="P124" s="7"/>
      <c r="Q124" s="7">
        <v>23.2</v>
      </c>
      <c r="R124" s="7">
        <f t="shared" si="14"/>
        <v>92.2</v>
      </c>
      <c r="T124" s="7"/>
    </row>
    <row r="125" spans="6:27" hidden="1">
      <c r="J125" s="22" t="s">
        <v>34</v>
      </c>
      <c r="K125" s="7"/>
      <c r="L125" s="23">
        <v>22.8</v>
      </c>
      <c r="M125" s="23"/>
      <c r="N125" s="23"/>
      <c r="O125" s="23"/>
      <c r="P125" s="7"/>
      <c r="Q125" s="7">
        <v>22.8</v>
      </c>
      <c r="R125" s="7">
        <f t="shared" si="14"/>
        <v>115</v>
      </c>
      <c r="T125" s="7"/>
    </row>
    <row r="126" spans="6:27" hidden="1">
      <c r="J126" s="22" t="s">
        <v>35</v>
      </c>
      <c r="K126" s="7"/>
      <c r="L126" s="23"/>
      <c r="M126" s="23">
        <v>21.9</v>
      </c>
      <c r="N126" s="23"/>
      <c r="O126" s="23"/>
      <c r="P126" s="7"/>
      <c r="Q126" s="7">
        <v>21.9</v>
      </c>
      <c r="R126" s="7">
        <f t="shared" si="14"/>
        <v>136.9</v>
      </c>
      <c r="T126" s="7"/>
    </row>
    <row r="127" spans="6:27" hidden="1">
      <c r="J127" s="22" t="s">
        <v>39</v>
      </c>
      <c r="K127" s="7"/>
      <c r="L127" s="23"/>
      <c r="M127" s="23"/>
      <c r="N127" s="23">
        <v>19.5</v>
      </c>
      <c r="O127" s="23"/>
      <c r="P127" s="7"/>
      <c r="Q127" s="7">
        <v>19.5</v>
      </c>
      <c r="R127" s="7">
        <f t="shared" si="14"/>
        <v>156.4</v>
      </c>
      <c r="T127" s="7"/>
    </row>
    <row r="128" spans="6:27" hidden="1">
      <c r="J128" s="22" t="s">
        <v>40</v>
      </c>
      <c r="K128" s="7"/>
      <c r="L128" s="23"/>
      <c r="M128" s="23"/>
      <c r="N128" s="23"/>
      <c r="O128" s="23">
        <v>25.6</v>
      </c>
      <c r="P128" s="7"/>
      <c r="Q128" s="7">
        <v>25.6</v>
      </c>
      <c r="R128" s="7">
        <f t="shared" si="14"/>
        <v>182</v>
      </c>
      <c r="T128" s="7"/>
    </row>
    <row r="129" spans="10:20" hidden="1">
      <c r="J129" s="22" t="s">
        <v>41</v>
      </c>
      <c r="K129" s="7"/>
      <c r="L129" s="23">
        <v>25.3</v>
      </c>
      <c r="M129" s="23"/>
      <c r="N129" s="23"/>
      <c r="O129" s="23"/>
      <c r="P129" s="7"/>
      <c r="Q129" s="7">
        <v>25.3</v>
      </c>
      <c r="R129" s="7">
        <f t="shared" si="14"/>
        <v>207.3</v>
      </c>
      <c r="T129" s="7"/>
    </row>
    <row r="130" spans="10:20" hidden="1">
      <c r="J130" s="22" t="s">
        <v>42</v>
      </c>
      <c r="K130" s="7"/>
      <c r="L130" s="23"/>
      <c r="M130" s="23">
        <v>25.7</v>
      </c>
      <c r="N130" s="23"/>
      <c r="O130" s="23"/>
      <c r="P130" s="7"/>
      <c r="Q130" s="7">
        <v>25.7</v>
      </c>
      <c r="R130" s="7">
        <f t="shared" si="14"/>
        <v>233</v>
      </c>
      <c r="T130" s="7"/>
    </row>
    <row r="131" spans="10:20" hidden="1">
      <c r="J131" s="22" t="s">
        <v>43</v>
      </c>
      <c r="K131" s="7"/>
      <c r="L131" s="23"/>
      <c r="M131" s="23"/>
      <c r="N131" s="23">
        <v>24</v>
      </c>
      <c r="O131" s="23"/>
      <c r="P131" s="7"/>
      <c r="Q131" s="7">
        <v>24</v>
      </c>
      <c r="R131" s="7">
        <f t="shared" si="14"/>
        <v>257</v>
      </c>
      <c r="T131" s="7"/>
    </row>
    <row r="132" spans="10:20" hidden="1">
      <c r="J132" s="22" t="s">
        <v>44</v>
      </c>
      <c r="K132" s="7"/>
      <c r="L132" s="23"/>
      <c r="M132" s="23"/>
      <c r="N132" s="23"/>
      <c r="O132" s="23">
        <v>20.2</v>
      </c>
      <c r="P132" s="7"/>
      <c r="Q132" s="7">
        <v>20.2</v>
      </c>
      <c r="R132" s="7">
        <f t="shared" si="14"/>
        <v>277.2</v>
      </c>
      <c r="T132" s="7"/>
    </row>
    <row r="133" spans="10:20" hidden="1">
      <c r="J133" s="1"/>
      <c r="K133" s="7"/>
      <c r="L133" s="23"/>
      <c r="M133" s="23"/>
      <c r="N133" s="23"/>
      <c r="O133" s="23"/>
      <c r="P133" s="7"/>
      <c r="Q133" s="7"/>
      <c r="R133" s="7"/>
      <c r="T133" s="7"/>
    </row>
    <row r="134" spans="10:20" hidden="1">
      <c r="J134" s="1"/>
      <c r="K134" s="7"/>
      <c r="L134" s="23">
        <f t="shared" ref="L134:N134" si="15">SUM(L121:L133)</f>
        <v>67.8</v>
      </c>
      <c r="M134" s="23">
        <f t="shared" si="15"/>
        <v>71.8</v>
      </c>
      <c r="N134" s="23">
        <f t="shared" si="15"/>
        <v>68.599999999999994</v>
      </c>
      <c r="O134" s="23">
        <f>SUM(O121:O133)</f>
        <v>69</v>
      </c>
      <c r="P134" s="7"/>
      <c r="Q134" s="7">
        <f>SUM(Q121:Q133)</f>
        <v>277.2</v>
      </c>
      <c r="R134" s="7"/>
      <c r="T134" s="7"/>
    </row>
    <row r="135" spans="10:20" hidden="1">
      <c r="T135" s="7"/>
    </row>
    <row r="136" spans="10:20">
      <c r="T136" s="7"/>
    </row>
    <row r="137" spans="10:20">
      <c r="T137" s="7"/>
    </row>
    <row r="146" spans="10:23" hidden="1"/>
    <row r="147" spans="10:23" hidden="1">
      <c r="K147" t="s">
        <v>28</v>
      </c>
      <c r="L147" s="36">
        <v>1</v>
      </c>
      <c r="M147" s="36">
        <v>2</v>
      </c>
      <c r="N147" s="36">
        <v>3</v>
      </c>
      <c r="O147" s="36">
        <v>4</v>
      </c>
      <c r="P147" s="36">
        <v>5</v>
      </c>
      <c r="Q147" s="36">
        <v>6</v>
      </c>
      <c r="R147" s="36">
        <v>7</v>
      </c>
      <c r="S147" s="37">
        <v>8</v>
      </c>
    </row>
    <row r="148" spans="10:23" hidden="1">
      <c r="J148" s="18" t="s">
        <v>29</v>
      </c>
    </row>
    <row r="149" spans="10:23" hidden="1">
      <c r="J149" s="38">
        <v>1</v>
      </c>
      <c r="L149" s="39">
        <v>5.3</v>
      </c>
      <c r="M149" s="39">
        <v>4.9000000000000004</v>
      </c>
      <c r="N149" s="39">
        <v>5.3</v>
      </c>
      <c r="O149" s="39">
        <v>4.2</v>
      </c>
      <c r="P149" s="39"/>
      <c r="Q149" s="39"/>
      <c r="R149" s="39"/>
      <c r="S149" s="40"/>
      <c r="U149" s="39">
        <f>SUM(L149:S149   )</f>
        <v>19.7</v>
      </c>
      <c r="V149" s="39">
        <f>U153</f>
        <v>22.799999999999997</v>
      </c>
      <c r="W149" s="39">
        <f>U157</f>
        <v>25.299999999999997</v>
      </c>
    </row>
    <row r="150" spans="10:23" hidden="1">
      <c r="J150" s="38"/>
      <c r="L150" s="39">
        <v>5.5</v>
      </c>
      <c r="M150" s="39">
        <v>5</v>
      </c>
      <c r="N150" s="39">
        <v>6.6</v>
      </c>
      <c r="O150" s="39">
        <v>7.1</v>
      </c>
      <c r="P150" s="39"/>
      <c r="Q150" s="39"/>
      <c r="R150" s="39"/>
      <c r="S150" s="40"/>
      <c r="U150" s="39">
        <f t="shared" ref="U150:U160" si="16">SUM(L150:S150   )</f>
        <v>24.200000000000003</v>
      </c>
      <c r="V150" s="39">
        <f t="shared" ref="V150:V152" si="17">U154</f>
        <v>21.9</v>
      </c>
      <c r="W150" s="39">
        <f t="shared" ref="W150:W152" si="18">U158</f>
        <v>25.7</v>
      </c>
    </row>
    <row r="151" spans="10:23" hidden="1">
      <c r="J151" s="38">
        <v>2</v>
      </c>
      <c r="L151" s="39">
        <v>6.5</v>
      </c>
      <c r="M151" s="39">
        <v>6.6</v>
      </c>
      <c r="N151" s="39">
        <v>6.4</v>
      </c>
      <c r="O151" s="39">
        <v>5.6</v>
      </c>
      <c r="P151" s="39"/>
      <c r="Q151" s="39"/>
      <c r="R151" s="39"/>
      <c r="S151" s="40"/>
      <c r="U151" s="39">
        <f t="shared" si="16"/>
        <v>25.1</v>
      </c>
      <c r="V151" s="39">
        <f t="shared" si="17"/>
        <v>19.5</v>
      </c>
      <c r="W151" s="39">
        <f t="shared" si="18"/>
        <v>23.999999999999996</v>
      </c>
    </row>
    <row r="152" spans="10:23" hidden="1">
      <c r="J152" s="38"/>
      <c r="L152" s="39">
        <v>7.7</v>
      </c>
      <c r="M152" s="39">
        <v>3.5</v>
      </c>
      <c r="N152" s="39">
        <v>5.3</v>
      </c>
      <c r="O152" s="39">
        <v>6.7</v>
      </c>
      <c r="P152" s="39"/>
      <c r="Q152" s="39"/>
      <c r="R152" s="39"/>
      <c r="S152" s="40"/>
      <c r="U152" s="39">
        <f t="shared" si="16"/>
        <v>23.2</v>
      </c>
      <c r="V152" s="39">
        <f t="shared" si="17"/>
        <v>25.6</v>
      </c>
      <c r="W152" s="39">
        <f t="shared" si="18"/>
        <v>20.200000000000003</v>
      </c>
    </row>
    <row r="153" spans="10:23" hidden="1">
      <c r="J153" s="38">
        <v>3</v>
      </c>
      <c r="L153" s="39">
        <v>6.1</v>
      </c>
      <c r="M153" s="39">
        <v>4.3</v>
      </c>
      <c r="N153" s="39">
        <v>4.7</v>
      </c>
      <c r="O153" s="39">
        <v>7.7</v>
      </c>
      <c r="P153" s="39"/>
      <c r="Q153" s="39"/>
      <c r="R153" s="39"/>
      <c r="S153" s="40"/>
      <c r="U153" s="39">
        <f t="shared" si="16"/>
        <v>22.799999999999997</v>
      </c>
    </row>
    <row r="154" spans="10:23" hidden="1">
      <c r="J154" s="38"/>
      <c r="L154" s="39">
        <v>5.6</v>
      </c>
      <c r="M154" s="39">
        <v>6.8</v>
      </c>
      <c r="N154" s="39">
        <v>4.4000000000000004</v>
      </c>
      <c r="O154" s="39">
        <v>5.0999999999999996</v>
      </c>
      <c r="P154" s="39"/>
      <c r="Q154" s="39"/>
      <c r="R154" s="39"/>
      <c r="S154" s="40"/>
      <c r="U154" s="39">
        <f t="shared" si="16"/>
        <v>21.9</v>
      </c>
    </row>
    <row r="155" spans="10:23" hidden="1">
      <c r="J155" s="38">
        <v>4</v>
      </c>
      <c r="L155" s="39">
        <v>3.9</v>
      </c>
      <c r="M155" s="39">
        <v>7.1</v>
      </c>
      <c r="N155" s="39">
        <v>4.5</v>
      </c>
      <c r="O155" s="39">
        <v>4</v>
      </c>
      <c r="P155" s="39"/>
      <c r="Q155" s="39"/>
      <c r="R155" s="39"/>
      <c r="S155" s="40"/>
      <c r="U155" s="39">
        <f t="shared" si="16"/>
        <v>19.5</v>
      </c>
    </row>
    <row r="156" spans="10:23" hidden="1">
      <c r="J156" s="38"/>
      <c r="L156" s="39">
        <v>5.4</v>
      </c>
      <c r="M156" s="39">
        <v>5.2</v>
      </c>
      <c r="N156" s="39">
        <v>7.8</v>
      </c>
      <c r="O156" s="39">
        <v>7.2</v>
      </c>
      <c r="P156" s="39"/>
      <c r="Q156" s="39"/>
      <c r="R156" s="39"/>
      <c r="S156" s="40"/>
      <c r="U156" s="39">
        <f t="shared" si="16"/>
        <v>25.6</v>
      </c>
    </row>
    <row r="157" spans="10:23" hidden="1">
      <c r="J157" s="38">
        <v>5</v>
      </c>
      <c r="L157" s="39">
        <v>6.8</v>
      </c>
      <c r="M157" s="39">
        <v>6.5</v>
      </c>
      <c r="N157" s="39">
        <v>6.1</v>
      </c>
      <c r="O157" s="39">
        <v>5.9</v>
      </c>
      <c r="P157" s="39"/>
      <c r="Q157" s="39"/>
      <c r="R157" s="39"/>
      <c r="S157" s="40"/>
      <c r="U157" s="39">
        <f t="shared" si="16"/>
        <v>25.299999999999997</v>
      </c>
    </row>
    <row r="158" spans="10:23" hidden="1">
      <c r="J158" s="38"/>
      <c r="L158" s="39">
        <v>7.2</v>
      </c>
      <c r="M158" s="39">
        <v>7.2</v>
      </c>
      <c r="N158" s="39">
        <v>6.8</v>
      </c>
      <c r="O158" s="39">
        <v>4.5</v>
      </c>
      <c r="P158" s="39"/>
      <c r="Q158" s="39"/>
      <c r="R158" s="39"/>
      <c r="S158" s="40"/>
      <c r="U158" s="39">
        <f t="shared" si="16"/>
        <v>25.7</v>
      </c>
    </row>
    <row r="159" spans="10:23" hidden="1">
      <c r="J159" s="38">
        <v>6</v>
      </c>
      <c r="L159" s="39">
        <v>5.7</v>
      </c>
      <c r="M159" s="39">
        <v>5</v>
      </c>
      <c r="N159" s="39">
        <v>7.6</v>
      </c>
      <c r="O159" s="39">
        <v>5.7</v>
      </c>
      <c r="P159" s="39"/>
      <c r="Q159" s="39"/>
      <c r="R159" s="39"/>
      <c r="S159" s="40"/>
      <c r="U159" s="39">
        <f t="shared" si="16"/>
        <v>23.999999999999996</v>
      </c>
    </row>
    <row r="160" spans="10:23" hidden="1">
      <c r="J160" s="38"/>
      <c r="L160" s="39">
        <v>3.6</v>
      </c>
      <c r="M160" s="39">
        <v>6.1</v>
      </c>
      <c r="N160" s="39">
        <v>4.3</v>
      </c>
      <c r="O160" s="39">
        <v>3.6</v>
      </c>
      <c r="P160" s="39">
        <v>2.6</v>
      </c>
      <c r="Q160" s="39"/>
      <c r="R160" s="39"/>
      <c r="S160" s="40"/>
      <c r="U160" s="39">
        <f t="shared" si="16"/>
        <v>20.200000000000003</v>
      </c>
    </row>
    <row r="161" spans="11:19" hidden="1">
      <c r="L161" s="39" t="s">
        <v>9</v>
      </c>
      <c r="M161" s="39"/>
      <c r="N161" s="39" t="s">
        <v>9</v>
      </c>
      <c r="O161" s="39" t="s">
        <v>9</v>
      </c>
      <c r="P161" s="39" t="s">
        <v>9</v>
      </c>
      <c r="Q161" s="39" t="s">
        <v>9</v>
      </c>
      <c r="R161" s="39" t="s">
        <v>9</v>
      </c>
      <c r="S161" s="40" t="s">
        <v>9</v>
      </c>
    </row>
    <row r="162" spans="11:19" hidden="1">
      <c r="K162" s="39">
        <f>SUM(L162:AA162)</f>
        <v>277.2</v>
      </c>
      <c r="L162" s="39">
        <f>SUM(L149:L161)</f>
        <v>69.3</v>
      </c>
      <c r="M162" s="39">
        <f t="shared" ref="M162:S162" si="19">SUM(M149:M161)</f>
        <v>68.2</v>
      </c>
      <c r="N162" s="39">
        <f t="shared" si="19"/>
        <v>69.799999999999983</v>
      </c>
      <c r="O162" s="39">
        <f t="shared" si="19"/>
        <v>67.3</v>
      </c>
      <c r="P162" s="39">
        <f t="shared" si="19"/>
        <v>2.6</v>
      </c>
      <c r="Q162" s="39">
        <f t="shared" si="19"/>
        <v>0</v>
      </c>
      <c r="R162" s="39">
        <f t="shared" si="19"/>
        <v>0</v>
      </c>
      <c r="S162" s="40">
        <f t="shared" si="19"/>
        <v>0</v>
      </c>
    </row>
    <row r="163" spans="11:19" hidden="1">
      <c r="K163">
        <f>K162/12</f>
        <v>23.099999999999998</v>
      </c>
    </row>
    <row r="164" spans="11:19" hidden="1"/>
  </sheetData>
  <phoneticPr fontId="7" type="noConversion"/>
  <printOptions horizontalCentered="1" verticalCentered="1"/>
  <pageMargins left="0.2" right="0" top="0" bottom="0.2" header="0" footer="0"/>
  <pageSetup scale="71" orientation="portrait" horizontalDpi="1200" verticalDpi="1200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164"/>
  <sheetViews>
    <sheetView topLeftCell="A31" workbookViewId="0">
      <selection activeCell="A37" sqref="A37"/>
    </sheetView>
  </sheetViews>
  <sheetFormatPr baseColWidth="10" defaultColWidth="11" defaultRowHeight="15" x14ac:dyDescent="0"/>
  <cols>
    <col min="1" max="1" width="5.5" style="18" bestFit="1" customWidth="1"/>
    <col min="2" max="2" width="6.83203125" style="39" customWidth="1"/>
    <col min="3" max="3" width="7.83203125" style="39" customWidth="1"/>
    <col min="4" max="4" width="6.33203125" style="39" bestFit="1" customWidth="1"/>
    <col min="5" max="5" width="9.1640625" style="19" bestFit="1" customWidth="1"/>
    <col min="6" max="6" width="27.6640625" style="76" customWidth="1"/>
    <col min="7" max="7" width="8.83203125" style="20" customWidth="1"/>
    <col min="8" max="8" width="6.83203125" style="20" customWidth="1"/>
    <col min="9" max="9" width="15.6640625" style="20" customWidth="1"/>
    <col min="10" max="10" width="6.1640625" style="18" bestFit="1" customWidth="1"/>
    <col min="11" max="11" width="8.1640625" hidden="1" customWidth="1"/>
    <col min="12" max="18" width="6" customWidth="1"/>
    <col min="19" max="20" width="6" style="20" customWidth="1"/>
    <col min="21" max="40" width="6" customWidth="1"/>
  </cols>
  <sheetData>
    <row r="1" spans="1:28" s="6" customFormat="1">
      <c r="A1" s="1" t="s">
        <v>0</v>
      </c>
      <c r="B1" s="49" t="s">
        <v>1</v>
      </c>
      <c r="C1" s="49" t="s">
        <v>2</v>
      </c>
      <c r="D1" s="49" t="s">
        <v>103</v>
      </c>
      <c r="E1" s="1" t="s">
        <v>3</v>
      </c>
      <c r="F1" s="74" t="s">
        <v>4</v>
      </c>
      <c r="G1" s="4"/>
      <c r="H1" s="4"/>
      <c r="I1" s="102" t="s">
        <v>145</v>
      </c>
      <c r="J1" s="2" t="s">
        <v>5</v>
      </c>
      <c r="K1" s="2" t="s">
        <v>6</v>
      </c>
      <c r="L1" s="2">
        <v>1</v>
      </c>
      <c r="M1" s="2">
        <v>2</v>
      </c>
      <c r="N1" s="2">
        <v>3</v>
      </c>
      <c r="O1" s="2">
        <v>4</v>
      </c>
      <c r="P1" s="2">
        <v>5</v>
      </c>
      <c r="Q1" s="2">
        <v>6</v>
      </c>
      <c r="R1" s="2">
        <v>7</v>
      </c>
      <c r="S1" s="2">
        <v>8</v>
      </c>
      <c r="T1" s="2"/>
      <c r="U1" s="6">
        <v>1</v>
      </c>
      <c r="V1" s="6">
        <v>2</v>
      </c>
      <c r="W1" s="6">
        <v>3</v>
      </c>
      <c r="X1" s="6">
        <v>4</v>
      </c>
      <c r="Y1" s="6">
        <v>5</v>
      </c>
      <c r="Z1" s="6">
        <v>6</v>
      </c>
      <c r="AA1" s="6">
        <v>7</v>
      </c>
      <c r="AB1" s="6">
        <v>8</v>
      </c>
    </row>
    <row r="2" spans="1:28">
      <c r="A2" s="1" t="s">
        <v>130</v>
      </c>
      <c r="B2" s="23"/>
      <c r="C2" s="62"/>
      <c r="D2" s="107" t="s">
        <v>1</v>
      </c>
      <c r="E2" s="66" t="s">
        <v>7</v>
      </c>
      <c r="F2" s="11" t="s">
        <v>8</v>
      </c>
      <c r="G2" s="9"/>
      <c r="H2" s="9"/>
      <c r="I2" s="10" t="s">
        <v>54</v>
      </c>
      <c r="J2" s="1" t="s">
        <v>9</v>
      </c>
      <c r="K2" s="7">
        <v>1</v>
      </c>
      <c r="L2" s="23"/>
      <c r="M2" s="23"/>
      <c r="N2" s="23"/>
      <c r="O2" s="23"/>
      <c r="P2" s="23"/>
      <c r="Q2" s="23"/>
      <c r="R2" s="23"/>
      <c r="S2" s="23"/>
      <c r="T2" s="7"/>
    </row>
    <row r="3" spans="1:28">
      <c r="A3" s="1"/>
      <c r="B3" s="23"/>
      <c r="C3" s="62"/>
      <c r="D3" s="62"/>
      <c r="E3" s="66" t="s">
        <v>10</v>
      </c>
      <c r="F3" s="11" t="s">
        <v>11</v>
      </c>
      <c r="G3" s="9"/>
      <c r="H3" s="9"/>
      <c r="I3" s="10"/>
      <c r="J3" s="1" t="s">
        <v>9</v>
      </c>
      <c r="K3" s="7">
        <v>2</v>
      </c>
      <c r="L3" s="23"/>
      <c r="M3" s="23"/>
      <c r="N3" s="23"/>
      <c r="O3" s="23"/>
      <c r="P3" s="23"/>
      <c r="Q3" s="23"/>
      <c r="R3" s="23"/>
      <c r="S3" s="23"/>
      <c r="T3" s="7"/>
    </row>
    <row r="4" spans="1:28">
      <c r="A4" s="1">
        <v>1</v>
      </c>
      <c r="B4" s="23">
        <v>5.3</v>
      </c>
      <c r="C4" s="62">
        <v>5.3</v>
      </c>
      <c r="D4" s="62"/>
      <c r="E4" s="61"/>
      <c r="F4" s="75" t="s">
        <v>12</v>
      </c>
      <c r="G4" s="9"/>
      <c r="H4" s="9"/>
      <c r="I4" s="10" t="s">
        <v>54</v>
      </c>
      <c r="J4" s="1">
        <v>1</v>
      </c>
      <c r="K4" s="7">
        <v>3</v>
      </c>
      <c r="L4" s="23">
        <f t="shared" ref="L4:S19" si="0">IF($J4=L$1,$B4,"")</f>
        <v>5.3</v>
      </c>
      <c r="M4" s="23" t="str">
        <f t="shared" si="0"/>
        <v/>
      </c>
      <c r="N4" s="23" t="str">
        <f t="shared" si="0"/>
        <v/>
      </c>
      <c r="O4" s="23" t="str">
        <f t="shared" si="0"/>
        <v/>
      </c>
      <c r="P4" s="23" t="str">
        <f t="shared" si="0"/>
        <v/>
      </c>
      <c r="Q4" s="23" t="str">
        <f t="shared" si="0"/>
        <v/>
      </c>
      <c r="R4" s="23" t="str">
        <f t="shared" si="0"/>
        <v/>
      </c>
      <c r="S4" s="23" t="str">
        <f t="shared" si="0"/>
        <v/>
      </c>
      <c r="T4" s="7"/>
    </row>
    <row r="5" spans="1:28">
      <c r="A5" s="1">
        <v>2</v>
      </c>
      <c r="B5" s="23">
        <v>4.5</v>
      </c>
      <c r="C5" s="62">
        <v>9.8000000000000007</v>
      </c>
      <c r="D5" s="62"/>
      <c r="E5" s="61"/>
      <c r="F5" s="75" t="s">
        <v>131</v>
      </c>
      <c r="G5" s="9"/>
      <c r="H5" s="9"/>
      <c r="I5" s="10" t="s">
        <v>57</v>
      </c>
      <c r="J5" s="1">
        <v>2</v>
      </c>
      <c r="K5" s="7">
        <v>4</v>
      </c>
      <c r="L5" s="23" t="str">
        <f t="shared" si="0"/>
        <v/>
      </c>
      <c r="M5" s="23">
        <f t="shared" si="0"/>
        <v>4.5</v>
      </c>
      <c r="N5" s="23" t="str">
        <f t="shared" si="0"/>
        <v/>
      </c>
      <c r="O5" s="23" t="str">
        <f t="shared" si="0"/>
        <v/>
      </c>
      <c r="P5" s="23" t="str">
        <f t="shared" si="0"/>
        <v/>
      </c>
      <c r="Q5" s="23" t="str">
        <f t="shared" si="0"/>
        <v/>
      </c>
      <c r="R5" s="23" t="str">
        <f t="shared" si="0"/>
        <v/>
      </c>
      <c r="S5" s="23" t="str">
        <f t="shared" si="0"/>
        <v/>
      </c>
      <c r="T5" s="7"/>
    </row>
    <row r="6" spans="1:28">
      <c r="A6" s="1"/>
      <c r="B6" s="23"/>
      <c r="C6" s="62" t="s">
        <v>9</v>
      </c>
      <c r="D6" s="62"/>
      <c r="E6" s="66"/>
      <c r="F6" s="11" t="s">
        <v>45</v>
      </c>
      <c r="G6" s="9"/>
      <c r="H6" s="9"/>
      <c r="I6" s="10"/>
      <c r="J6" s="1"/>
      <c r="K6" s="7"/>
      <c r="L6" s="23"/>
      <c r="M6" s="23"/>
      <c r="N6" s="23"/>
      <c r="O6" s="23"/>
      <c r="P6" s="23"/>
      <c r="Q6" s="23"/>
      <c r="R6" s="23"/>
      <c r="S6" s="23"/>
      <c r="T6" s="7"/>
    </row>
    <row r="7" spans="1:28">
      <c r="A7" s="1">
        <v>3</v>
      </c>
      <c r="B7" s="23">
        <v>5.7</v>
      </c>
      <c r="C7" s="62">
        <v>15.5</v>
      </c>
      <c r="D7" s="62"/>
      <c r="E7" s="61"/>
      <c r="F7" s="75" t="s">
        <v>13</v>
      </c>
      <c r="G7" s="9"/>
      <c r="H7" s="9"/>
      <c r="I7" s="10" t="s">
        <v>56</v>
      </c>
      <c r="J7" s="1">
        <v>3</v>
      </c>
      <c r="K7" s="7">
        <v>5</v>
      </c>
      <c r="L7" s="23" t="str">
        <f t="shared" si="0"/>
        <v/>
      </c>
      <c r="M7" s="23" t="str">
        <f t="shared" si="0"/>
        <v/>
      </c>
      <c r="N7" s="23">
        <f t="shared" si="0"/>
        <v>5.7</v>
      </c>
      <c r="O7" s="23" t="str">
        <f t="shared" si="0"/>
        <v/>
      </c>
      <c r="P7" s="23" t="str">
        <f t="shared" si="0"/>
        <v/>
      </c>
      <c r="Q7" s="23" t="str">
        <f t="shared" si="0"/>
        <v/>
      </c>
      <c r="R7" s="23" t="str">
        <f t="shared" si="0"/>
        <v/>
      </c>
      <c r="S7" s="23" t="str">
        <f t="shared" si="0"/>
        <v/>
      </c>
      <c r="T7" s="7"/>
    </row>
    <row r="8" spans="1:28">
      <c r="A8" s="1"/>
      <c r="B8" s="23"/>
      <c r="C8" s="62" t="s">
        <v>9</v>
      </c>
      <c r="D8" s="62"/>
      <c r="E8" s="66" t="s">
        <v>14</v>
      </c>
      <c r="F8" s="11" t="s">
        <v>120</v>
      </c>
      <c r="G8" s="9"/>
      <c r="H8" s="9"/>
      <c r="I8" s="10"/>
      <c r="J8" s="1"/>
      <c r="K8" s="7"/>
      <c r="L8" s="23"/>
      <c r="M8" s="23"/>
      <c r="N8" s="23"/>
      <c r="O8" s="23"/>
      <c r="P8" s="23"/>
      <c r="Q8" s="23"/>
      <c r="R8" s="23"/>
      <c r="S8" s="23"/>
      <c r="T8" s="7"/>
    </row>
    <row r="9" spans="1:28">
      <c r="A9" s="61">
        <v>4</v>
      </c>
      <c r="B9" s="62">
        <v>4.2</v>
      </c>
      <c r="C9" s="62">
        <v>19.7</v>
      </c>
      <c r="D9" s="62">
        <v>19.7</v>
      </c>
      <c r="E9" s="61"/>
      <c r="F9" s="69" t="s">
        <v>143</v>
      </c>
      <c r="G9" s="64"/>
      <c r="H9" s="64"/>
      <c r="I9" s="65" t="s">
        <v>55</v>
      </c>
      <c r="J9" s="1">
        <v>4</v>
      </c>
      <c r="K9" s="7">
        <v>6</v>
      </c>
      <c r="L9" s="23" t="str">
        <f t="shared" si="0"/>
        <v/>
      </c>
      <c r="M9" s="23" t="str">
        <f t="shared" si="0"/>
        <v/>
      </c>
      <c r="N9" s="23" t="str">
        <f t="shared" si="0"/>
        <v/>
      </c>
      <c r="O9" s="23">
        <f t="shared" si="0"/>
        <v>4.2</v>
      </c>
      <c r="P9" s="23" t="str">
        <f t="shared" si="0"/>
        <v/>
      </c>
      <c r="Q9" s="23" t="str">
        <f t="shared" si="0"/>
        <v/>
      </c>
      <c r="R9" s="23" t="str">
        <f t="shared" si="0"/>
        <v/>
      </c>
      <c r="S9" s="23" t="str">
        <f t="shared" si="0"/>
        <v/>
      </c>
      <c r="T9" s="7"/>
    </row>
    <row r="10" spans="1:28">
      <c r="A10" s="1"/>
      <c r="B10" s="23"/>
      <c r="C10" s="62" t="s">
        <v>9</v>
      </c>
      <c r="D10" s="62"/>
      <c r="E10" s="66" t="s">
        <v>10</v>
      </c>
      <c r="F10" s="11" t="s">
        <v>119</v>
      </c>
      <c r="G10" s="9"/>
      <c r="H10" s="9"/>
      <c r="I10" s="10" t="s">
        <v>55</v>
      </c>
      <c r="J10" s="1" t="s">
        <v>9</v>
      </c>
      <c r="K10" s="7">
        <v>7</v>
      </c>
      <c r="L10" s="23" t="str">
        <f t="shared" si="0"/>
        <v/>
      </c>
      <c r="M10" s="23" t="str">
        <f t="shared" si="0"/>
        <v/>
      </c>
      <c r="N10" s="23" t="str">
        <f t="shared" si="0"/>
        <v/>
      </c>
      <c r="O10" s="23" t="str">
        <f t="shared" si="0"/>
        <v/>
      </c>
      <c r="P10" s="23" t="str">
        <f t="shared" si="0"/>
        <v/>
      </c>
      <c r="Q10" s="23" t="str">
        <f t="shared" si="0"/>
        <v/>
      </c>
      <c r="R10" s="23" t="str">
        <f t="shared" si="0"/>
        <v/>
      </c>
      <c r="S10" s="23" t="str">
        <f t="shared" si="0"/>
        <v/>
      </c>
      <c r="T10" s="7"/>
    </row>
    <row r="11" spans="1:28">
      <c r="A11" s="1">
        <v>5</v>
      </c>
      <c r="B11" s="23">
        <v>5.5</v>
      </c>
      <c r="C11" s="62">
        <v>25.2</v>
      </c>
      <c r="D11" s="62"/>
      <c r="E11" s="61"/>
      <c r="F11" s="75" t="s">
        <v>132</v>
      </c>
      <c r="G11" s="9"/>
      <c r="H11" s="9"/>
      <c r="I11" s="10" t="s">
        <v>58</v>
      </c>
      <c r="J11" s="1">
        <v>5</v>
      </c>
      <c r="K11" s="7">
        <v>9</v>
      </c>
      <c r="L11" s="23" t="str">
        <f t="shared" si="0"/>
        <v/>
      </c>
      <c r="M11" s="23" t="str">
        <f t="shared" si="0"/>
        <v/>
      </c>
      <c r="N11" s="23" t="str">
        <f t="shared" si="0"/>
        <v/>
      </c>
      <c r="O11" s="23" t="str">
        <f t="shared" si="0"/>
        <v/>
      </c>
      <c r="P11" s="23">
        <f t="shared" si="0"/>
        <v>5.5</v>
      </c>
      <c r="Q11" s="23" t="str">
        <f t="shared" si="0"/>
        <v/>
      </c>
      <c r="R11" s="23" t="str">
        <f t="shared" si="0"/>
        <v/>
      </c>
      <c r="S11" s="23" t="str">
        <f t="shared" si="0"/>
        <v/>
      </c>
      <c r="T11" s="7"/>
    </row>
    <row r="12" spans="1:28">
      <c r="A12" s="1"/>
      <c r="B12" s="23"/>
      <c r="C12" s="62" t="s">
        <v>9</v>
      </c>
      <c r="D12" s="62"/>
      <c r="E12" s="66" t="s">
        <v>14</v>
      </c>
      <c r="F12" s="11" t="s">
        <v>121</v>
      </c>
      <c r="G12" s="9"/>
      <c r="H12" s="9"/>
      <c r="I12" s="10"/>
      <c r="J12" s="1" t="s">
        <v>9</v>
      </c>
      <c r="K12" s="7">
        <v>10</v>
      </c>
      <c r="L12" s="23" t="str">
        <f t="shared" si="0"/>
        <v/>
      </c>
      <c r="M12" s="23" t="str">
        <f t="shared" si="0"/>
        <v/>
      </c>
      <c r="N12" s="23" t="str">
        <f t="shared" si="0"/>
        <v/>
      </c>
      <c r="O12" s="23" t="str">
        <f t="shared" si="0"/>
        <v/>
      </c>
      <c r="P12" s="23" t="str">
        <f t="shared" si="0"/>
        <v/>
      </c>
      <c r="Q12" s="23" t="str">
        <f t="shared" si="0"/>
        <v/>
      </c>
      <c r="R12" s="23" t="str">
        <f t="shared" si="0"/>
        <v/>
      </c>
      <c r="S12" s="23" t="str">
        <f t="shared" si="0"/>
        <v/>
      </c>
      <c r="T12" s="7"/>
    </row>
    <row r="13" spans="1:28">
      <c r="A13" s="1">
        <v>6</v>
      </c>
      <c r="B13" s="23">
        <v>4.9000000000000004</v>
      </c>
      <c r="C13" s="62">
        <v>30.1</v>
      </c>
      <c r="D13" s="62"/>
      <c r="E13" s="61"/>
      <c r="F13" s="75" t="s">
        <v>144</v>
      </c>
      <c r="G13" s="9"/>
      <c r="H13" s="9"/>
      <c r="I13" s="10" t="s">
        <v>59</v>
      </c>
      <c r="J13" s="1">
        <v>6</v>
      </c>
      <c r="K13" s="7">
        <v>12</v>
      </c>
      <c r="L13" s="23" t="str">
        <f t="shared" si="0"/>
        <v/>
      </c>
      <c r="M13" s="23" t="str">
        <f t="shared" si="0"/>
        <v/>
      </c>
      <c r="N13" s="23" t="str">
        <f t="shared" si="0"/>
        <v/>
      </c>
      <c r="O13" s="23" t="str">
        <f t="shared" si="0"/>
        <v/>
      </c>
      <c r="P13" s="23" t="str">
        <f t="shared" si="0"/>
        <v/>
      </c>
      <c r="Q13" s="23">
        <f t="shared" si="0"/>
        <v>4.9000000000000004</v>
      </c>
      <c r="R13" s="23" t="str">
        <f t="shared" si="0"/>
        <v/>
      </c>
      <c r="S13" s="23" t="str">
        <f t="shared" si="0"/>
        <v/>
      </c>
      <c r="T13" s="7"/>
    </row>
    <row r="14" spans="1:28">
      <c r="A14" s="1">
        <v>7</v>
      </c>
      <c r="B14" s="23">
        <v>6.6</v>
      </c>
      <c r="C14" s="62">
        <v>36.699999999999996</v>
      </c>
      <c r="D14" s="62"/>
      <c r="E14" s="61"/>
      <c r="F14" s="75" t="s">
        <v>61</v>
      </c>
      <c r="G14" s="9"/>
      <c r="H14" s="9"/>
      <c r="I14" s="10" t="s">
        <v>60</v>
      </c>
      <c r="J14" s="1">
        <v>7</v>
      </c>
      <c r="K14" s="7">
        <v>14</v>
      </c>
      <c r="L14" s="23" t="str">
        <f t="shared" si="0"/>
        <v/>
      </c>
      <c r="M14" s="23" t="str">
        <f t="shared" si="0"/>
        <v/>
      </c>
      <c r="N14" s="23" t="str">
        <f t="shared" si="0"/>
        <v/>
      </c>
      <c r="O14" s="23" t="str">
        <f t="shared" si="0"/>
        <v/>
      </c>
      <c r="P14" s="23" t="str">
        <f t="shared" si="0"/>
        <v/>
      </c>
      <c r="Q14" s="23" t="str">
        <f t="shared" si="0"/>
        <v/>
      </c>
      <c r="R14" s="23">
        <f t="shared" si="0"/>
        <v>6.6</v>
      </c>
      <c r="S14" s="23" t="str">
        <f t="shared" si="0"/>
        <v/>
      </c>
      <c r="T14" s="7"/>
    </row>
    <row r="15" spans="1:28">
      <c r="A15" s="61">
        <v>8</v>
      </c>
      <c r="B15" s="62">
        <v>7.1</v>
      </c>
      <c r="C15" s="62">
        <v>43.8</v>
      </c>
      <c r="D15" s="62">
        <v>24.099999999999998</v>
      </c>
      <c r="E15" s="66" t="s">
        <v>14</v>
      </c>
      <c r="F15" s="63" t="s">
        <v>122</v>
      </c>
      <c r="G15" s="64"/>
      <c r="H15" s="64"/>
      <c r="I15" s="65" t="s">
        <v>62</v>
      </c>
      <c r="J15" s="1">
        <v>8</v>
      </c>
      <c r="K15" s="7">
        <v>16</v>
      </c>
      <c r="L15" s="23" t="str">
        <f t="shared" si="0"/>
        <v/>
      </c>
      <c r="M15" s="23" t="str">
        <f t="shared" si="0"/>
        <v/>
      </c>
      <c r="N15" s="23" t="str">
        <f t="shared" si="0"/>
        <v/>
      </c>
      <c r="O15" s="23" t="str">
        <f t="shared" si="0"/>
        <v/>
      </c>
      <c r="P15" s="23" t="str">
        <f t="shared" si="0"/>
        <v/>
      </c>
      <c r="Q15" s="23" t="str">
        <f t="shared" si="0"/>
        <v/>
      </c>
      <c r="R15" s="23" t="str">
        <f t="shared" si="0"/>
        <v/>
      </c>
      <c r="S15" s="23">
        <f t="shared" si="0"/>
        <v>7.1</v>
      </c>
      <c r="T15" s="7"/>
    </row>
    <row r="16" spans="1:28">
      <c r="A16" s="1">
        <v>9</v>
      </c>
      <c r="B16" s="23">
        <v>6.5</v>
      </c>
      <c r="C16" s="62">
        <v>50.3</v>
      </c>
      <c r="D16" s="62"/>
      <c r="E16" s="61"/>
      <c r="F16" s="75" t="s">
        <v>15</v>
      </c>
      <c r="G16" s="9"/>
      <c r="H16" s="9"/>
      <c r="I16" s="10" t="s">
        <v>63</v>
      </c>
      <c r="J16" s="1">
        <v>1</v>
      </c>
      <c r="K16" s="7">
        <v>21</v>
      </c>
      <c r="L16" s="23">
        <f t="shared" si="0"/>
        <v>6.5</v>
      </c>
      <c r="M16" s="23" t="str">
        <f t="shared" si="0"/>
        <v/>
      </c>
      <c r="N16" s="23" t="str">
        <f t="shared" si="0"/>
        <v/>
      </c>
      <c r="O16" s="23" t="str">
        <f t="shared" si="0"/>
        <v/>
      </c>
      <c r="P16" s="23" t="str">
        <f t="shared" si="0"/>
        <v/>
      </c>
      <c r="Q16" s="23" t="str">
        <f t="shared" si="0"/>
        <v/>
      </c>
      <c r="R16" s="23" t="str">
        <f t="shared" si="0"/>
        <v/>
      </c>
      <c r="S16" s="23" t="str">
        <f t="shared" si="0"/>
        <v/>
      </c>
      <c r="T16" s="7"/>
    </row>
    <row r="17" spans="1:21">
      <c r="A17" s="1">
        <v>10</v>
      </c>
      <c r="B17" s="23">
        <v>6.6</v>
      </c>
      <c r="C17" s="62">
        <v>56.9</v>
      </c>
      <c r="D17" s="62"/>
      <c r="E17" s="61"/>
      <c r="F17" s="75" t="s">
        <v>46</v>
      </c>
      <c r="G17" s="9"/>
      <c r="H17" s="9"/>
      <c r="I17" s="10" t="s">
        <v>63</v>
      </c>
      <c r="J17" s="1">
        <v>2</v>
      </c>
      <c r="K17" s="7">
        <v>27</v>
      </c>
      <c r="L17" s="23" t="str">
        <f t="shared" si="0"/>
        <v/>
      </c>
      <c r="M17" s="23">
        <f t="shared" si="0"/>
        <v>6.6</v>
      </c>
      <c r="N17" s="23" t="str">
        <f t="shared" si="0"/>
        <v/>
      </c>
      <c r="O17" s="23" t="str">
        <f t="shared" si="0"/>
        <v/>
      </c>
      <c r="P17" s="23" t="str">
        <f t="shared" si="0"/>
        <v/>
      </c>
      <c r="Q17" s="23" t="str">
        <f t="shared" si="0"/>
        <v/>
      </c>
      <c r="R17" s="23" t="str">
        <f t="shared" si="0"/>
        <v/>
      </c>
      <c r="S17" s="23" t="str">
        <f t="shared" si="0"/>
        <v/>
      </c>
      <c r="T17" s="7"/>
    </row>
    <row r="18" spans="1:21">
      <c r="A18" s="1">
        <v>11</v>
      </c>
      <c r="B18" s="23">
        <v>6.4</v>
      </c>
      <c r="C18" s="62">
        <v>63.3</v>
      </c>
      <c r="D18" s="62"/>
      <c r="E18" s="61"/>
      <c r="F18" s="75" t="s">
        <v>16</v>
      </c>
      <c r="G18" s="9"/>
      <c r="H18" s="9"/>
      <c r="I18" s="10" t="s">
        <v>63</v>
      </c>
      <c r="J18" s="1">
        <v>3</v>
      </c>
      <c r="K18" s="7">
        <v>29</v>
      </c>
      <c r="L18" s="23" t="str">
        <f t="shared" si="0"/>
        <v/>
      </c>
      <c r="M18" s="23" t="str">
        <f t="shared" si="0"/>
        <v/>
      </c>
      <c r="N18" s="23">
        <f t="shared" si="0"/>
        <v>6.4</v>
      </c>
      <c r="O18" s="23" t="str">
        <f t="shared" si="0"/>
        <v/>
      </c>
      <c r="P18" s="23" t="str">
        <f t="shared" si="0"/>
        <v/>
      </c>
      <c r="Q18" s="23" t="str">
        <f t="shared" si="0"/>
        <v/>
      </c>
      <c r="R18" s="23" t="str">
        <f t="shared" si="0"/>
        <v/>
      </c>
      <c r="S18" s="23" t="str">
        <f t="shared" si="0"/>
        <v/>
      </c>
      <c r="T18" s="7"/>
    </row>
    <row r="19" spans="1:21">
      <c r="A19" s="61">
        <v>12</v>
      </c>
      <c r="B19" s="62">
        <v>4.5999999999999996</v>
      </c>
      <c r="C19" s="62">
        <v>67.900000000000006</v>
      </c>
      <c r="D19" s="62">
        <v>24.100000000000009</v>
      </c>
      <c r="E19" s="61"/>
      <c r="F19" s="69" t="s">
        <v>133</v>
      </c>
      <c r="G19" s="64"/>
      <c r="H19" s="64"/>
      <c r="I19" s="65" t="s">
        <v>134</v>
      </c>
      <c r="J19" s="1">
        <v>4</v>
      </c>
      <c r="K19" s="7">
        <v>31</v>
      </c>
      <c r="L19" s="23" t="str">
        <f t="shared" si="0"/>
        <v/>
      </c>
      <c r="M19" s="23" t="str">
        <f t="shared" si="0"/>
        <v/>
      </c>
      <c r="N19" s="23" t="str">
        <f t="shared" si="0"/>
        <v/>
      </c>
      <c r="O19" s="23">
        <f t="shared" si="0"/>
        <v>4.5999999999999996</v>
      </c>
      <c r="P19" s="23" t="str">
        <f t="shared" si="0"/>
        <v/>
      </c>
      <c r="Q19" s="23" t="str">
        <f t="shared" si="0"/>
        <v/>
      </c>
      <c r="R19" s="23" t="str">
        <f t="shared" si="0"/>
        <v/>
      </c>
      <c r="S19" s="23" t="str">
        <f t="shared" si="0"/>
        <v/>
      </c>
      <c r="T19" s="7"/>
    </row>
    <row r="20" spans="1:21">
      <c r="A20" s="1">
        <v>13</v>
      </c>
      <c r="B20" s="56">
        <v>6.1</v>
      </c>
      <c r="C20" s="62">
        <v>74</v>
      </c>
      <c r="D20" s="62"/>
      <c r="E20" s="111"/>
      <c r="F20" s="75" t="s">
        <v>135</v>
      </c>
      <c r="G20" s="14"/>
      <c r="H20" s="14"/>
      <c r="I20" s="15" t="s">
        <v>66</v>
      </c>
      <c r="J20" s="1">
        <v>5</v>
      </c>
      <c r="K20" s="7">
        <v>41</v>
      </c>
      <c r="L20" s="23" t="str">
        <f t="shared" ref="L20:S20" si="1">IF($J20=L$1,$B20,"")</f>
        <v/>
      </c>
      <c r="M20" s="23" t="str">
        <f t="shared" si="1"/>
        <v/>
      </c>
      <c r="N20" s="23" t="str">
        <f t="shared" si="1"/>
        <v/>
      </c>
      <c r="O20" s="23" t="str">
        <f t="shared" si="1"/>
        <v/>
      </c>
      <c r="P20" s="23">
        <f t="shared" si="1"/>
        <v>6.1</v>
      </c>
      <c r="Q20" s="23" t="str">
        <f t="shared" si="1"/>
        <v/>
      </c>
      <c r="R20" s="23" t="str">
        <f t="shared" si="1"/>
        <v/>
      </c>
      <c r="S20" s="23" t="str">
        <f t="shared" si="1"/>
        <v/>
      </c>
      <c r="T20" s="7"/>
    </row>
    <row r="21" spans="1:21">
      <c r="A21" s="1"/>
      <c r="B21" s="23"/>
      <c r="C21" s="62" t="s">
        <v>9</v>
      </c>
      <c r="D21" s="62"/>
      <c r="E21" s="112" t="s">
        <v>10</v>
      </c>
      <c r="F21" s="13" t="s">
        <v>123</v>
      </c>
      <c r="G21" s="9"/>
      <c r="H21" s="9"/>
      <c r="I21" s="10" t="s">
        <v>66</v>
      </c>
      <c r="J21" s="1"/>
      <c r="K21" s="7"/>
      <c r="L21" s="23"/>
      <c r="M21" s="23"/>
      <c r="N21" s="23"/>
      <c r="O21" s="23"/>
      <c r="P21" s="23"/>
      <c r="Q21" s="23"/>
      <c r="R21" s="23"/>
      <c r="S21" s="23"/>
      <c r="T21" s="7"/>
    </row>
    <row r="22" spans="1:21" s="20" customFormat="1">
      <c r="A22" s="26">
        <v>14</v>
      </c>
      <c r="B22" s="31">
        <v>6.1</v>
      </c>
      <c r="C22" s="114">
        <v>80.099999999999994</v>
      </c>
      <c r="D22" s="114"/>
      <c r="E22" s="81"/>
      <c r="F22" s="42" t="s">
        <v>64</v>
      </c>
      <c r="G22" s="43"/>
      <c r="H22" s="43"/>
      <c r="I22" s="44" t="s">
        <v>65</v>
      </c>
      <c r="J22" s="26">
        <v>6</v>
      </c>
      <c r="K22" s="27">
        <v>44</v>
      </c>
      <c r="L22" s="31" t="str">
        <f t="shared" ref="L22:S37" si="2">IF($J22=L$1,$B22,"")</f>
        <v/>
      </c>
      <c r="M22" s="31" t="str">
        <f t="shared" si="2"/>
        <v/>
      </c>
      <c r="N22" s="31" t="str">
        <f t="shared" si="2"/>
        <v/>
      </c>
      <c r="O22" s="31" t="str">
        <f t="shared" si="2"/>
        <v/>
      </c>
      <c r="P22" s="31" t="str">
        <f t="shared" si="2"/>
        <v/>
      </c>
      <c r="Q22" s="31">
        <f t="shared" si="2"/>
        <v>6.1</v>
      </c>
      <c r="R22" s="31" t="str">
        <f t="shared" si="2"/>
        <v/>
      </c>
      <c r="S22" s="31" t="str">
        <f t="shared" si="2"/>
        <v/>
      </c>
      <c r="T22" s="7"/>
      <c r="U22"/>
    </row>
    <row r="23" spans="1:21" s="20" customFormat="1">
      <c r="A23" s="29"/>
      <c r="B23" s="51"/>
      <c r="C23" s="109" t="s">
        <v>9</v>
      </c>
      <c r="D23" s="109"/>
      <c r="E23" s="115"/>
      <c r="F23" s="46" t="s">
        <v>67</v>
      </c>
      <c r="G23" s="47"/>
      <c r="H23" s="47"/>
      <c r="I23" s="48"/>
      <c r="J23" s="29"/>
      <c r="K23" s="30"/>
      <c r="L23" s="51"/>
      <c r="M23" s="51"/>
      <c r="N23" s="51"/>
      <c r="O23" s="51"/>
      <c r="P23" s="51"/>
      <c r="Q23" s="51"/>
      <c r="R23" s="51"/>
      <c r="S23" s="51"/>
      <c r="T23" s="7"/>
      <c r="U23"/>
    </row>
    <row r="24" spans="1:21">
      <c r="A24" s="1">
        <v>15</v>
      </c>
      <c r="B24" s="23">
        <v>5.3</v>
      </c>
      <c r="C24" s="62">
        <v>85.4</v>
      </c>
      <c r="D24" s="62"/>
      <c r="E24" s="111"/>
      <c r="F24" s="16" t="s">
        <v>112</v>
      </c>
      <c r="G24" s="14"/>
      <c r="H24" s="14"/>
      <c r="I24" s="15" t="s">
        <v>68</v>
      </c>
      <c r="J24" s="1">
        <v>7</v>
      </c>
      <c r="K24" s="7">
        <v>48</v>
      </c>
      <c r="L24" s="23" t="str">
        <f t="shared" si="2"/>
        <v/>
      </c>
      <c r="M24" s="23" t="str">
        <f t="shared" si="2"/>
        <v/>
      </c>
      <c r="N24" s="23" t="str">
        <f t="shared" si="2"/>
        <v/>
      </c>
      <c r="O24" s="23" t="str">
        <f t="shared" si="2"/>
        <v/>
      </c>
      <c r="P24" s="23" t="str">
        <f t="shared" si="2"/>
        <v/>
      </c>
      <c r="Q24" s="23" t="str">
        <f t="shared" si="2"/>
        <v/>
      </c>
      <c r="R24" s="23">
        <f t="shared" si="2"/>
        <v>5.3</v>
      </c>
      <c r="S24" s="23" t="str">
        <f t="shared" si="2"/>
        <v/>
      </c>
      <c r="T24" s="7"/>
    </row>
    <row r="25" spans="1:21">
      <c r="A25" s="61">
        <v>16</v>
      </c>
      <c r="B25" s="62">
        <v>6.7</v>
      </c>
      <c r="C25" s="62">
        <v>92.1</v>
      </c>
      <c r="D25" s="62">
        <v>24.199999999999989</v>
      </c>
      <c r="E25" s="61"/>
      <c r="F25" s="69" t="s">
        <v>95</v>
      </c>
      <c r="G25" s="64"/>
      <c r="H25" s="64"/>
      <c r="I25" s="65"/>
      <c r="J25" s="1">
        <v>8</v>
      </c>
      <c r="K25" s="7">
        <v>50</v>
      </c>
      <c r="L25" s="23" t="str">
        <f t="shared" si="2"/>
        <v/>
      </c>
      <c r="M25" s="23" t="str">
        <f t="shared" si="2"/>
        <v/>
      </c>
      <c r="N25" s="23" t="str">
        <f t="shared" si="2"/>
        <v/>
      </c>
      <c r="O25" s="23" t="str">
        <f t="shared" si="2"/>
        <v/>
      </c>
      <c r="P25" s="23" t="str">
        <f t="shared" si="2"/>
        <v/>
      </c>
      <c r="Q25" s="23" t="str">
        <f t="shared" si="2"/>
        <v/>
      </c>
      <c r="R25" s="23" t="str">
        <f t="shared" si="2"/>
        <v/>
      </c>
      <c r="S25" s="23">
        <f t="shared" si="2"/>
        <v>6.7</v>
      </c>
      <c r="T25" s="7"/>
    </row>
    <row r="26" spans="1:21">
      <c r="A26" s="1">
        <v>17</v>
      </c>
      <c r="B26" s="23">
        <v>6.1</v>
      </c>
      <c r="C26" s="62">
        <v>98.2</v>
      </c>
      <c r="D26" s="62"/>
      <c r="E26" s="61"/>
      <c r="F26" s="16" t="s">
        <v>96</v>
      </c>
      <c r="G26" s="9"/>
      <c r="H26" s="9"/>
      <c r="I26" s="15" t="s">
        <v>69</v>
      </c>
      <c r="J26" s="1">
        <v>1</v>
      </c>
      <c r="K26" s="7">
        <v>56</v>
      </c>
      <c r="L26" s="23">
        <f t="shared" si="2"/>
        <v>6.1</v>
      </c>
      <c r="M26" s="23" t="str">
        <f t="shared" si="2"/>
        <v/>
      </c>
      <c r="N26" s="23" t="str">
        <f t="shared" si="2"/>
        <v/>
      </c>
      <c r="O26" s="23" t="str">
        <f t="shared" si="2"/>
        <v/>
      </c>
      <c r="P26" s="23" t="str">
        <f t="shared" si="2"/>
        <v/>
      </c>
      <c r="Q26" s="23" t="str">
        <f t="shared" si="2"/>
        <v/>
      </c>
      <c r="R26" s="23" t="str">
        <f t="shared" si="2"/>
        <v/>
      </c>
      <c r="S26" s="23" t="str">
        <f t="shared" si="2"/>
        <v/>
      </c>
      <c r="T26" s="7"/>
    </row>
    <row r="27" spans="1:21">
      <c r="A27" s="1"/>
      <c r="B27" s="23"/>
      <c r="C27" s="62" t="s">
        <v>9</v>
      </c>
      <c r="D27" s="62"/>
      <c r="E27" s="112" t="s">
        <v>14</v>
      </c>
      <c r="F27" s="13" t="s">
        <v>142</v>
      </c>
      <c r="G27" s="14"/>
      <c r="H27" s="14"/>
      <c r="I27" s="15"/>
      <c r="J27" s="1" t="s">
        <v>9</v>
      </c>
      <c r="K27" s="7">
        <v>57</v>
      </c>
      <c r="L27" s="23" t="str">
        <f t="shared" si="2"/>
        <v/>
      </c>
      <c r="M27" s="23" t="str">
        <f t="shared" si="2"/>
        <v/>
      </c>
      <c r="N27" s="23" t="str">
        <f t="shared" si="2"/>
        <v/>
      </c>
      <c r="O27" s="23" t="str">
        <f t="shared" si="2"/>
        <v/>
      </c>
      <c r="P27" s="23" t="str">
        <f t="shared" si="2"/>
        <v/>
      </c>
      <c r="Q27" s="23" t="str">
        <f t="shared" si="2"/>
        <v/>
      </c>
      <c r="R27" s="23" t="str">
        <f t="shared" si="2"/>
        <v/>
      </c>
      <c r="S27" s="23" t="str">
        <f t="shared" si="2"/>
        <v/>
      </c>
      <c r="T27" s="7"/>
    </row>
    <row r="28" spans="1:21">
      <c r="A28" s="1"/>
      <c r="B28" s="23"/>
      <c r="C28" s="62" t="s">
        <v>9</v>
      </c>
      <c r="D28" s="62"/>
      <c r="E28" s="112" t="s">
        <v>10</v>
      </c>
      <c r="F28" s="13" t="s">
        <v>124</v>
      </c>
      <c r="G28" s="14"/>
      <c r="H28" s="14"/>
      <c r="I28" s="15"/>
      <c r="J28" s="1" t="s">
        <v>9</v>
      </c>
      <c r="K28" s="7">
        <v>58</v>
      </c>
      <c r="L28" s="23" t="str">
        <f t="shared" si="2"/>
        <v/>
      </c>
      <c r="M28" s="23" t="str">
        <f t="shared" si="2"/>
        <v/>
      </c>
      <c r="N28" s="23" t="str">
        <f t="shared" si="2"/>
        <v/>
      </c>
      <c r="O28" s="23" t="str">
        <f t="shared" si="2"/>
        <v/>
      </c>
      <c r="P28" s="23" t="str">
        <f t="shared" si="2"/>
        <v/>
      </c>
      <c r="Q28" s="23" t="str">
        <f t="shared" si="2"/>
        <v/>
      </c>
      <c r="R28" s="23" t="str">
        <f t="shared" si="2"/>
        <v/>
      </c>
      <c r="S28" s="23" t="str">
        <f t="shared" si="2"/>
        <v/>
      </c>
      <c r="T28" s="7"/>
    </row>
    <row r="29" spans="1:21">
      <c r="A29" s="1">
        <v>18</v>
      </c>
      <c r="B29" s="23">
        <v>4.3</v>
      </c>
      <c r="C29" s="62">
        <v>102.5</v>
      </c>
      <c r="D29" s="62"/>
      <c r="E29" s="111"/>
      <c r="F29" s="16" t="s">
        <v>71</v>
      </c>
      <c r="G29" s="14"/>
      <c r="H29" s="14"/>
      <c r="I29" s="15" t="s">
        <v>70</v>
      </c>
      <c r="J29" s="1">
        <v>2</v>
      </c>
      <c r="K29" s="7">
        <v>63</v>
      </c>
      <c r="L29" s="23" t="str">
        <f t="shared" si="2"/>
        <v/>
      </c>
      <c r="M29" s="23">
        <f t="shared" si="2"/>
        <v>4.3</v>
      </c>
      <c r="N29" s="23" t="str">
        <f t="shared" si="2"/>
        <v/>
      </c>
      <c r="O29" s="23" t="str">
        <f t="shared" si="2"/>
        <v/>
      </c>
      <c r="P29" s="23" t="str">
        <f t="shared" si="2"/>
        <v/>
      </c>
      <c r="Q29" s="23" t="str">
        <f t="shared" si="2"/>
        <v/>
      </c>
      <c r="R29" s="23" t="str">
        <f t="shared" si="2"/>
        <v/>
      </c>
      <c r="S29" s="23" t="str">
        <f t="shared" si="2"/>
        <v/>
      </c>
      <c r="T29" s="7"/>
    </row>
    <row r="30" spans="1:21">
      <c r="A30" s="1">
        <v>19</v>
      </c>
      <c r="B30" s="23">
        <v>4.7</v>
      </c>
      <c r="C30" s="62">
        <v>107.2</v>
      </c>
      <c r="D30" s="62"/>
      <c r="E30" s="61"/>
      <c r="F30" s="16" t="s">
        <v>97</v>
      </c>
      <c r="G30" s="9"/>
      <c r="H30" s="9"/>
      <c r="I30" s="10" t="s">
        <v>72</v>
      </c>
      <c r="J30" s="1">
        <v>3</v>
      </c>
      <c r="K30" s="7">
        <v>69</v>
      </c>
      <c r="L30" s="23" t="str">
        <f t="shared" si="2"/>
        <v/>
      </c>
      <c r="M30" s="23" t="str">
        <f t="shared" si="2"/>
        <v/>
      </c>
      <c r="N30" s="23">
        <f t="shared" si="2"/>
        <v>4.7</v>
      </c>
      <c r="O30" s="23" t="str">
        <f t="shared" si="2"/>
        <v/>
      </c>
      <c r="P30" s="23" t="str">
        <f t="shared" si="2"/>
        <v/>
      </c>
      <c r="Q30" s="23" t="str">
        <f t="shared" si="2"/>
        <v/>
      </c>
      <c r="R30" s="23" t="str">
        <f t="shared" si="2"/>
        <v/>
      </c>
      <c r="S30" s="23" t="str">
        <f t="shared" si="2"/>
        <v/>
      </c>
      <c r="T30" s="7"/>
    </row>
    <row r="31" spans="1:21">
      <c r="A31" s="61">
        <v>20</v>
      </c>
      <c r="B31" s="62">
        <v>7.7</v>
      </c>
      <c r="C31" s="62">
        <v>114.9</v>
      </c>
      <c r="D31" s="62">
        <v>22.800000000000011</v>
      </c>
      <c r="E31" s="61"/>
      <c r="F31" s="69" t="s">
        <v>47</v>
      </c>
      <c r="G31" s="64"/>
      <c r="H31" s="64"/>
      <c r="I31" s="65" t="s">
        <v>73</v>
      </c>
      <c r="J31" s="1">
        <v>4</v>
      </c>
      <c r="K31" s="7">
        <v>72</v>
      </c>
      <c r="L31" s="23" t="str">
        <f t="shared" si="2"/>
        <v/>
      </c>
      <c r="M31" s="23" t="str">
        <f t="shared" si="2"/>
        <v/>
      </c>
      <c r="N31" s="23" t="str">
        <f t="shared" si="2"/>
        <v/>
      </c>
      <c r="O31" s="23">
        <f t="shared" si="2"/>
        <v>7.7</v>
      </c>
      <c r="P31" s="23" t="str">
        <f t="shared" si="2"/>
        <v/>
      </c>
      <c r="Q31" s="23" t="str">
        <f t="shared" si="2"/>
        <v/>
      </c>
      <c r="R31" s="23" t="str">
        <f t="shared" si="2"/>
        <v/>
      </c>
      <c r="S31" s="23" t="str">
        <f t="shared" si="2"/>
        <v/>
      </c>
      <c r="T31" s="7"/>
    </row>
    <row r="32" spans="1:21">
      <c r="A32" s="1">
        <v>21</v>
      </c>
      <c r="B32" s="23">
        <v>5.6</v>
      </c>
      <c r="C32" s="62">
        <v>120.5</v>
      </c>
      <c r="D32" s="62"/>
      <c r="E32" s="61"/>
      <c r="F32" s="75" t="s">
        <v>75</v>
      </c>
      <c r="G32" s="9"/>
      <c r="H32" s="9"/>
      <c r="I32" s="10" t="s">
        <v>74</v>
      </c>
      <c r="J32" s="1">
        <v>5</v>
      </c>
      <c r="K32" s="7">
        <v>74</v>
      </c>
      <c r="L32" s="23" t="str">
        <f t="shared" si="2"/>
        <v/>
      </c>
      <c r="M32" s="23" t="str">
        <f t="shared" si="2"/>
        <v/>
      </c>
      <c r="N32" s="23" t="str">
        <f t="shared" si="2"/>
        <v/>
      </c>
      <c r="O32" s="23" t="str">
        <f t="shared" si="2"/>
        <v/>
      </c>
      <c r="P32" s="23">
        <f t="shared" si="2"/>
        <v>5.6</v>
      </c>
      <c r="Q32" s="23" t="str">
        <f t="shared" si="2"/>
        <v/>
      </c>
      <c r="R32" s="23" t="str">
        <f t="shared" si="2"/>
        <v/>
      </c>
      <c r="S32" s="23" t="str">
        <f t="shared" si="2"/>
        <v/>
      </c>
      <c r="T32" s="7"/>
    </row>
    <row r="33" spans="1:21">
      <c r="A33" s="1">
        <v>22</v>
      </c>
      <c r="B33" s="23">
        <v>6.9</v>
      </c>
      <c r="C33" s="62">
        <v>127.4</v>
      </c>
      <c r="D33" s="62"/>
      <c r="E33" s="61"/>
      <c r="F33" s="75" t="s">
        <v>136</v>
      </c>
      <c r="G33" s="9"/>
      <c r="H33" s="9"/>
      <c r="I33" s="10" t="s">
        <v>76</v>
      </c>
      <c r="J33" s="1">
        <v>6</v>
      </c>
      <c r="K33" s="7">
        <v>79</v>
      </c>
      <c r="L33" s="23" t="str">
        <f t="shared" si="2"/>
        <v/>
      </c>
      <c r="M33" s="23" t="str">
        <f t="shared" si="2"/>
        <v/>
      </c>
      <c r="N33" s="23" t="str">
        <f t="shared" si="2"/>
        <v/>
      </c>
      <c r="O33" s="23" t="str">
        <f t="shared" si="2"/>
        <v/>
      </c>
      <c r="P33" s="23" t="str">
        <f t="shared" si="2"/>
        <v/>
      </c>
      <c r="Q33" s="23">
        <f t="shared" si="2"/>
        <v>6.9</v>
      </c>
      <c r="R33" s="23" t="str">
        <f t="shared" si="2"/>
        <v/>
      </c>
      <c r="S33" s="23" t="str">
        <f t="shared" si="2"/>
        <v/>
      </c>
      <c r="T33" s="7"/>
    </row>
    <row r="34" spans="1:21">
      <c r="A34" s="1">
        <v>23</v>
      </c>
      <c r="B34" s="23">
        <v>6.9</v>
      </c>
      <c r="C34" s="62">
        <v>134.30000000000001</v>
      </c>
      <c r="D34" s="62"/>
      <c r="E34" s="61"/>
      <c r="F34" s="75" t="s">
        <v>137</v>
      </c>
      <c r="G34" s="9"/>
      <c r="H34" s="9"/>
      <c r="I34" s="10" t="s">
        <v>79</v>
      </c>
      <c r="J34" s="1">
        <v>7</v>
      </c>
      <c r="K34" s="7">
        <v>83</v>
      </c>
      <c r="L34" s="23" t="str">
        <f t="shared" si="2"/>
        <v/>
      </c>
      <c r="M34" s="23" t="str">
        <f t="shared" si="2"/>
        <v/>
      </c>
      <c r="N34" s="23" t="str">
        <f t="shared" si="2"/>
        <v/>
      </c>
      <c r="O34" s="23" t="str">
        <f t="shared" si="2"/>
        <v/>
      </c>
      <c r="P34" s="23" t="str">
        <f t="shared" si="2"/>
        <v/>
      </c>
      <c r="Q34" s="23" t="str">
        <f t="shared" si="2"/>
        <v/>
      </c>
      <c r="R34" s="23">
        <f t="shared" si="2"/>
        <v>6.9</v>
      </c>
      <c r="S34" s="23" t="str">
        <f t="shared" si="2"/>
        <v/>
      </c>
      <c r="T34" s="7"/>
    </row>
    <row r="35" spans="1:21">
      <c r="A35" s="61"/>
      <c r="B35" s="62"/>
      <c r="C35" s="62" t="s">
        <v>9</v>
      </c>
      <c r="D35" s="62"/>
      <c r="E35" s="66" t="s">
        <v>10</v>
      </c>
      <c r="F35" s="63" t="s">
        <v>125</v>
      </c>
      <c r="G35" s="64"/>
      <c r="H35" s="64"/>
      <c r="I35" s="65" t="s">
        <v>79</v>
      </c>
      <c r="J35" s="1"/>
      <c r="K35" s="7">
        <v>85</v>
      </c>
      <c r="L35" s="23" t="str">
        <f t="shared" si="2"/>
        <v/>
      </c>
      <c r="M35" s="23" t="str">
        <f t="shared" si="2"/>
        <v/>
      </c>
      <c r="N35" s="23" t="str">
        <f t="shared" si="2"/>
        <v/>
      </c>
      <c r="O35" s="23" t="str">
        <f t="shared" si="2"/>
        <v/>
      </c>
      <c r="P35" s="23" t="str">
        <f t="shared" si="2"/>
        <v/>
      </c>
      <c r="Q35" s="23" t="str">
        <f t="shared" si="2"/>
        <v/>
      </c>
      <c r="R35" s="23" t="str">
        <f t="shared" si="2"/>
        <v/>
      </c>
      <c r="S35" s="23" t="str">
        <f t="shared" si="2"/>
        <v/>
      </c>
      <c r="T35" s="7"/>
    </row>
    <row r="36" spans="1:21">
      <c r="A36" s="1">
        <v>24</v>
      </c>
      <c r="B36" s="23">
        <v>6.4</v>
      </c>
      <c r="C36" s="62">
        <v>140.69999999999999</v>
      </c>
      <c r="D36" s="62">
        <v>25.799999999999983</v>
      </c>
      <c r="E36" s="61"/>
      <c r="F36" s="16" t="s">
        <v>17</v>
      </c>
      <c r="G36" s="9"/>
      <c r="H36" s="14"/>
      <c r="I36" s="10" t="s">
        <v>79</v>
      </c>
      <c r="J36" s="1">
        <v>8</v>
      </c>
      <c r="K36" s="7">
        <v>90</v>
      </c>
      <c r="L36" s="23" t="str">
        <f t="shared" si="2"/>
        <v/>
      </c>
      <c r="M36" s="23" t="str">
        <f t="shared" si="2"/>
        <v/>
      </c>
      <c r="N36" s="23" t="str">
        <f t="shared" si="2"/>
        <v/>
      </c>
      <c r="O36" s="23" t="str">
        <f t="shared" si="2"/>
        <v/>
      </c>
      <c r="P36" s="23" t="str">
        <f t="shared" si="2"/>
        <v/>
      </c>
      <c r="Q36" s="23" t="str">
        <f t="shared" si="2"/>
        <v/>
      </c>
      <c r="R36" s="23" t="str">
        <f t="shared" si="2"/>
        <v/>
      </c>
      <c r="S36" s="23">
        <f t="shared" si="2"/>
        <v>6.4</v>
      </c>
      <c r="T36" s="7"/>
    </row>
    <row r="37" spans="1:21">
      <c r="A37" s="1">
        <v>25</v>
      </c>
      <c r="B37" s="23">
        <v>6.3</v>
      </c>
      <c r="C37" s="62">
        <v>147</v>
      </c>
      <c r="D37" s="62"/>
      <c r="E37" s="61"/>
      <c r="F37" s="16" t="s">
        <v>138</v>
      </c>
      <c r="G37" s="9"/>
      <c r="H37" s="14"/>
      <c r="I37" s="15" t="s">
        <v>77</v>
      </c>
      <c r="J37" s="1">
        <v>1</v>
      </c>
      <c r="K37" s="7">
        <v>93</v>
      </c>
      <c r="L37" s="23">
        <f t="shared" si="2"/>
        <v>6.3</v>
      </c>
      <c r="M37" s="23" t="str">
        <f t="shared" si="2"/>
        <v/>
      </c>
      <c r="N37" s="23" t="str">
        <f t="shared" si="2"/>
        <v/>
      </c>
      <c r="O37" s="23" t="str">
        <f t="shared" si="2"/>
        <v/>
      </c>
      <c r="P37" s="23" t="str">
        <f t="shared" si="2"/>
        <v/>
      </c>
      <c r="Q37" s="23" t="str">
        <f t="shared" si="2"/>
        <v/>
      </c>
      <c r="R37" s="23" t="str">
        <f t="shared" si="2"/>
        <v/>
      </c>
      <c r="S37" s="23" t="str">
        <f t="shared" si="2"/>
        <v/>
      </c>
      <c r="T37" s="7"/>
    </row>
    <row r="38" spans="1:21" s="20" customFormat="1">
      <c r="A38" s="26">
        <v>26</v>
      </c>
      <c r="B38" s="31">
        <v>5.3</v>
      </c>
      <c r="C38" s="114">
        <v>152.29999999999998</v>
      </c>
      <c r="D38" s="114"/>
      <c r="E38" s="113"/>
      <c r="F38" s="42" t="s">
        <v>99</v>
      </c>
      <c r="G38" s="52"/>
      <c r="H38" s="43"/>
      <c r="I38" s="44" t="s">
        <v>78</v>
      </c>
      <c r="J38" s="26">
        <v>2</v>
      </c>
      <c r="K38" s="27">
        <v>94</v>
      </c>
      <c r="L38" s="31" t="str">
        <f t="shared" ref="L38:S51" si="3">IF($J38=L$1,$B38,"")</f>
        <v/>
      </c>
      <c r="M38" s="31">
        <f t="shared" si="3"/>
        <v>5.3</v>
      </c>
      <c r="N38" s="31" t="str">
        <f t="shared" si="3"/>
        <v/>
      </c>
      <c r="O38" s="31" t="str">
        <f t="shared" si="3"/>
        <v/>
      </c>
      <c r="P38" s="31" t="str">
        <f t="shared" si="3"/>
        <v/>
      </c>
      <c r="Q38" s="31" t="str">
        <f t="shared" si="3"/>
        <v/>
      </c>
      <c r="R38" s="31" t="str">
        <f t="shared" si="3"/>
        <v/>
      </c>
      <c r="S38" s="31" t="str">
        <f t="shared" si="3"/>
        <v/>
      </c>
      <c r="T38" s="7"/>
      <c r="U38"/>
    </row>
    <row r="39" spans="1:21" s="20" customFormat="1">
      <c r="A39" s="29"/>
      <c r="B39" s="51"/>
      <c r="C39" s="109" t="s">
        <v>9</v>
      </c>
      <c r="D39" s="109"/>
      <c r="E39" s="108"/>
      <c r="F39" s="46" t="s">
        <v>84</v>
      </c>
      <c r="G39" s="53"/>
      <c r="H39" s="47"/>
      <c r="I39" s="48"/>
      <c r="J39" s="29"/>
      <c r="K39" s="30"/>
      <c r="L39" s="51"/>
      <c r="M39" s="51"/>
      <c r="N39" s="51"/>
      <c r="O39" s="51"/>
      <c r="P39" s="51"/>
      <c r="Q39" s="51"/>
      <c r="R39" s="51"/>
      <c r="S39" s="51"/>
      <c r="T39" s="7"/>
      <c r="U39"/>
    </row>
    <row r="40" spans="1:21">
      <c r="A40" s="61">
        <v>27</v>
      </c>
      <c r="B40" s="62">
        <v>4</v>
      </c>
      <c r="C40" s="62">
        <v>156.29999999999998</v>
      </c>
      <c r="D40" s="62"/>
      <c r="E40" s="61"/>
      <c r="F40" s="69" t="s">
        <v>18</v>
      </c>
      <c r="G40" s="64"/>
      <c r="H40" s="64"/>
      <c r="I40" s="65" t="s">
        <v>78</v>
      </c>
      <c r="J40" s="1">
        <v>3</v>
      </c>
      <c r="K40" s="7">
        <v>95</v>
      </c>
      <c r="L40" s="23" t="str">
        <f t="shared" si="3"/>
        <v/>
      </c>
      <c r="M40" s="23" t="str">
        <f t="shared" si="3"/>
        <v/>
      </c>
      <c r="N40" s="23">
        <f t="shared" si="3"/>
        <v>4</v>
      </c>
      <c r="O40" s="23" t="str">
        <f t="shared" si="3"/>
        <v/>
      </c>
      <c r="P40" s="23" t="str">
        <f t="shared" si="3"/>
        <v/>
      </c>
      <c r="Q40" s="23" t="str">
        <f t="shared" si="3"/>
        <v/>
      </c>
      <c r="R40" s="23" t="str">
        <f t="shared" si="3"/>
        <v/>
      </c>
      <c r="S40" s="23" t="str">
        <f t="shared" si="3"/>
        <v/>
      </c>
      <c r="T40" s="7"/>
    </row>
    <row r="41" spans="1:21">
      <c r="A41" s="1">
        <v>28</v>
      </c>
      <c r="B41" s="23">
        <v>5.4</v>
      </c>
      <c r="C41" s="62">
        <v>161.69999999999999</v>
      </c>
      <c r="D41" s="62">
        <v>21</v>
      </c>
      <c r="E41" s="61"/>
      <c r="F41" s="16" t="s">
        <v>48</v>
      </c>
      <c r="G41" s="9"/>
      <c r="H41" s="14"/>
      <c r="I41" s="15" t="s">
        <v>78</v>
      </c>
      <c r="J41" s="1">
        <v>4</v>
      </c>
      <c r="K41" s="7">
        <v>99</v>
      </c>
      <c r="L41" s="23" t="str">
        <f t="shared" si="3"/>
        <v/>
      </c>
      <c r="M41" s="23" t="str">
        <f t="shared" si="3"/>
        <v/>
      </c>
      <c r="N41" s="23" t="str">
        <f t="shared" si="3"/>
        <v/>
      </c>
      <c r="O41" s="23">
        <f t="shared" si="3"/>
        <v>5.4</v>
      </c>
      <c r="P41" s="23" t="str">
        <f t="shared" si="3"/>
        <v/>
      </c>
      <c r="Q41" s="23" t="str">
        <f t="shared" si="3"/>
        <v/>
      </c>
      <c r="R41" s="23" t="str">
        <f t="shared" si="3"/>
        <v/>
      </c>
      <c r="S41" s="23" t="str">
        <f t="shared" si="3"/>
        <v/>
      </c>
      <c r="T41" s="7"/>
    </row>
    <row r="42" spans="1:21">
      <c r="A42" s="1">
        <v>29</v>
      </c>
      <c r="B42" s="23">
        <v>5.2</v>
      </c>
      <c r="C42" s="62">
        <v>166.89999999999998</v>
      </c>
      <c r="D42" s="62"/>
      <c r="E42" s="61"/>
      <c r="F42" s="16" t="s">
        <v>19</v>
      </c>
      <c r="G42" s="9"/>
      <c r="H42" s="9"/>
      <c r="I42" s="54" t="s">
        <v>83</v>
      </c>
      <c r="J42" s="1">
        <v>5</v>
      </c>
      <c r="K42" s="7">
        <v>100</v>
      </c>
      <c r="L42" s="23" t="str">
        <f t="shared" si="3"/>
        <v/>
      </c>
      <c r="M42" s="23" t="str">
        <f t="shared" si="3"/>
        <v/>
      </c>
      <c r="N42" s="23" t="str">
        <f t="shared" si="3"/>
        <v/>
      </c>
      <c r="O42" s="23" t="str">
        <f t="shared" si="3"/>
        <v/>
      </c>
      <c r="P42" s="23">
        <f t="shared" si="3"/>
        <v>5.2</v>
      </c>
      <c r="Q42" s="23" t="str">
        <f t="shared" si="3"/>
        <v/>
      </c>
      <c r="R42" s="23" t="str">
        <f t="shared" si="3"/>
        <v/>
      </c>
      <c r="S42" s="23" t="str">
        <f t="shared" si="3"/>
        <v/>
      </c>
      <c r="T42" s="7"/>
    </row>
    <row r="43" spans="1:21">
      <c r="A43" s="1">
        <v>30</v>
      </c>
      <c r="B43" s="50">
        <v>7.8</v>
      </c>
      <c r="C43" s="62">
        <v>174.7</v>
      </c>
      <c r="D43" s="62"/>
      <c r="E43" s="61"/>
      <c r="F43" s="16" t="s">
        <v>20</v>
      </c>
      <c r="G43" s="9"/>
      <c r="H43" s="9"/>
      <c r="I43" s="54" t="s">
        <v>83</v>
      </c>
      <c r="J43" s="1">
        <v>6</v>
      </c>
      <c r="K43" s="7">
        <v>103</v>
      </c>
      <c r="L43" s="23" t="str">
        <f t="shared" si="3"/>
        <v/>
      </c>
      <c r="M43" s="23" t="str">
        <f t="shared" si="3"/>
        <v/>
      </c>
      <c r="N43" s="23" t="str">
        <f t="shared" si="3"/>
        <v/>
      </c>
      <c r="O43" s="23" t="str">
        <f t="shared" si="3"/>
        <v/>
      </c>
      <c r="P43" s="23" t="str">
        <f t="shared" si="3"/>
        <v/>
      </c>
      <c r="Q43" s="23">
        <f t="shared" si="3"/>
        <v>7.8</v>
      </c>
      <c r="R43" s="23" t="str">
        <f t="shared" si="3"/>
        <v/>
      </c>
      <c r="S43" s="23" t="str">
        <f t="shared" si="3"/>
        <v/>
      </c>
      <c r="T43" s="7"/>
    </row>
    <row r="44" spans="1:21" s="20" customFormat="1">
      <c r="A44" s="26"/>
      <c r="B44" s="31"/>
      <c r="C44" s="120" t="s">
        <v>82</v>
      </c>
      <c r="D44" s="120"/>
      <c r="E44" s="121"/>
      <c r="F44" s="85" t="s">
        <v>129</v>
      </c>
      <c r="G44" s="52"/>
      <c r="H44" s="52"/>
      <c r="I44" s="54"/>
      <c r="J44" s="26" t="s">
        <v>9</v>
      </c>
      <c r="K44" s="27">
        <v>104</v>
      </c>
      <c r="L44" s="31" t="str">
        <f t="shared" si="3"/>
        <v/>
      </c>
      <c r="M44" s="31" t="str">
        <f t="shared" si="3"/>
        <v/>
      </c>
      <c r="N44" s="31" t="str">
        <f t="shared" si="3"/>
        <v/>
      </c>
      <c r="O44" s="31" t="str">
        <f t="shared" si="3"/>
        <v/>
      </c>
      <c r="P44" s="31" t="str">
        <f t="shared" si="3"/>
        <v/>
      </c>
      <c r="Q44" s="31" t="str">
        <f t="shared" si="3"/>
        <v/>
      </c>
      <c r="R44" s="31" t="str">
        <f t="shared" si="3"/>
        <v/>
      </c>
      <c r="S44" s="31" t="str">
        <f t="shared" si="3"/>
        <v/>
      </c>
      <c r="T44" s="7"/>
      <c r="U44"/>
    </row>
    <row r="45" spans="1:21" s="20" customFormat="1">
      <c r="A45" s="29"/>
      <c r="B45" s="51"/>
      <c r="C45" s="122" t="s">
        <v>81</v>
      </c>
      <c r="D45" s="122"/>
      <c r="E45" s="110" t="s">
        <v>80</v>
      </c>
      <c r="F45" s="73" t="s">
        <v>85</v>
      </c>
      <c r="G45" s="53"/>
      <c r="H45" s="53"/>
      <c r="I45" s="55"/>
      <c r="J45" s="29" t="s">
        <v>9</v>
      </c>
      <c r="K45" s="30">
        <v>104</v>
      </c>
      <c r="L45" s="51" t="str">
        <f t="shared" si="3"/>
        <v/>
      </c>
      <c r="M45" s="51" t="str">
        <f t="shared" si="3"/>
        <v/>
      </c>
      <c r="N45" s="51" t="str">
        <f t="shared" si="3"/>
        <v/>
      </c>
      <c r="O45" s="51" t="str">
        <f t="shared" si="3"/>
        <v/>
      </c>
      <c r="P45" s="51" t="str">
        <f t="shared" si="3"/>
        <v/>
      </c>
      <c r="Q45" s="51" t="str">
        <f t="shared" si="3"/>
        <v/>
      </c>
      <c r="R45" s="51" t="str">
        <f t="shared" si="3"/>
        <v/>
      </c>
      <c r="S45" s="51" t="str">
        <f t="shared" si="3"/>
        <v/>
      </c>
      <c r="T45" s="7"/>
      <c r="U45"/>
    </row>
    <row r="46" spans="1:21">
      <c r="A46" s="61">
        <v>31</v>
      </c>
      <c r="B46" s="62">
        <v>7.2</v>
      </c>
      <c r="C46" s="62">
        <v>181.9</v>
      </c>
      <c r="D46" s="62"/>
      <c r="E46" s="61"/>
      <c r="F46" s="69" t="s">
        <v>126</v>
      </c>
      <c r="G46" s="64"/>
      <c r="H46" s="64"/>
      <c r="I46" s="65" t="s">
        <v>83</v>
      </c>
      <c r="J46" s="1">
        <v>7</v>
      </c>
      <c r="K46" s="7">
        <v>106</v>
      </c>
      <c r="L46" s="23" t="str">
        <f t="shared" si="3"/>
        <v/>
      </c>
      <c r="M46" s="23" t="str">
        <f t="shared" si="3"/>
        <v/>
      </c>
      <c r="N46" s="23" t="str">
        <f t="shared" si="3"/>
        <v/>
      </c>
      <c r="O46" s="23" t="str">
        <f t="shared" si="3"/>
        <v/>
      </c>
      <c r="P46" s="23" t="str">
        <f t="shared" si="3"/>
        <v/>
      </c>
      <c r="Q46" s="23" t="str">
        <f t="shared" si="3"/>
        <v/>
      </c>
      <c r="R46" s="23">
        <f t="shared" si="3"/>
        <v>7.2</v>
      </c>
      <c r="S46" s="23" t="str">
        <f t="shared" si="3"/>
        <v/>
      </c>
      <c r="T46" s="7"/>
    </row>
    <row r="47" spans="1:21">
      <c r="A47" s="1">
        <v>32</v>
      </c>
      <c r="B47" s="23">
        <v>6.8</v>
      </c>
      <c r="C47" s="62">
        <v>188.70000000000002</v>
      </c>
      <c r="D47" s="62">
        <v>27.000000000000028</v>
      </c>
      <c r="E47" s="111"/>
      <c r="F47" s="16" t="s">
        <v>139</v>
      </c>
      <c r="G47" s="14"/>
      <c r="H47" s="14"/>
      <c r="I47" s="15" t="s">
        <v>86</v>
      </c>
      <c r="J47" s="1">
        <v>8</v>
      </c>
      <c r="K47" s="7">
        <v>110</v>
      </c>
      <c r="L47" s="23" t="str">
        <f t="shared" si="3"/>
        <v/>
      </c>
      <c r="M47" s="23" t="str">
        <f t="shared" si="3"/>
        <v/>
      </c>
      <c r="N47" s="23" t="str">
        <f t="shared" si="3"/>
        <v/>
      </c>
      <c r="O47" s="23" t="str">
        <f t="shared" si="3"/>
        <v/>
      </c>
      <c r="P47" s="23" t="str">
        <f t="shared" si="3"/>
        <v/>
      </c>
      <c r="Q47" s="23" t="str">
        <f t="shared" si="3"/>
        <v/>
      </c>
      <c r="R47" s="23" t="str">
        <f t="shared" si="3"/>
        <v/>
      </c>
      <c r="S47" s="23">
        <f t="shared" si="3"/>
        <v>6.8</v>
      </c>
      <c r="T47" s="7"/>
    </row>
    <row r="48" spans="1:21">
      <c r="A48" s="1"/>
      <c r="B48" s="23"/>
      <c r="C48" s="62"/>
      <c r="D48" s="62"/>
      <c r="E48" s="111"/>
      <c r="F48" s="16" t="s">
        <v>49</v>
      </c>
      <c r="G48" s="14"/>
      <c r="H48" s="14"/>
      <c r="I48" s="15"/>
      <c r="J48" s="1" t="s">
        <v>9</v>
      </c>
      <c r="K48" s="7">
        <v>57</v>
      </c>
      <c r="L48" s="23" t="str">
        <f t="shared" si="3"/>
        <v/>
      </c>
      <c r="M48" s="23" t="str">
        <f t="shared" si="3"/>
        <v/>
      </c>
      <c r="N48" s="23" t="str">
        <f t="shared" si="3"/>
        <v/>
      </c>
      <c r="O48" s="23" t="str">
        <f t="shared" si="3"/>
        <v/>
      </c>
      <c r="P48" s="23" t="str">
        <f t="shared" si="3"/>
        <v/>
      </c>
      <c r="Q48" s="23" t="str">
        <f t="shared" si="3"/>
        <v/>
      </c>
      <c r="R48" s="23" t="str">
        <f t="shared" si="3"/>
        <v/>
      </c>
      <c r="S48" s="23" t="str">
        <f t="shared" si="3"/>
        <v/>
      </c>
      <c r="T48" s="7"/>
    </row>
    <row r="49" spans="1:21">
      <c r="A49" s="1">
        <v>33</v>
      </c>
      <c r="B49" s="23">
        <v>6.5</v>
      </c>
      <c r="C49" s="62">
        <v>195.20000000000002</v>
      </c>
      <c r="D49" s="62"/>
      <c r="E49" s="61"/>
      <c r="F49" s="16" t="s">
        <v>21</v>
      </c>
      <c r="G49" s="14"/>
      <c r="H49" s="14"/>
      <c r="I49" s="15" t="s">
        <v>87</v>
      </c>
      <c r="J49" s="1">
        <v>1</v>
      </c>
      <c r="K49" s="7">
        <v>118</v>
      </c>
      <c r="L49" s="23">
        <f t="shared" si="3"/>
        <v>6.5</v>
      </c>
      <c r="M49" s="23" t="str">
        <f t="shared" si="3"/>
        <v/>
      </c>
      <c r="N49" s="23" t="str">
        <f t="shared" si="3"/>
        <v/>
      </c>
      <c r="O49" s="23" t="str">
        <f t="shared" si="3"/>
        <v/>
      </c>
      <c r="P49" s="23" t="str">
        <f t="shared" si="3"/>
        <v/>
      </c>
      <c r="Q49" s="23" t="str">
        <f t="shared" si="3"/>
        <v/>
      </c>
      <c r="R49" s="23" t="str">
        <f t="shared" si="3"/>
        <v/>
      </c>
      <c r="S49" s="23" t="str">
        <f t="shared" si="3"/>
        <v/>
      </c>
      <c r="T49" s="7"/>
    </row>
    <row r="50" spans="1:21">
      <c r="A50" s="1">
        <v>34</v>
      </c>
      <c r="B50" s="23">
        <v>6.1</v>
      </c>
      <c r="C50" s="62">
        <v>201.3</v>
      </c>
      <c r="D50" s="62"/>
      <c r="E50" s="61"/>
      <c r="F50" s="75" t="s">
        <v>22</v>
      </c>
      <c r="G50" s="14"/>
      <c r="H50" s="14"/>
      <c r="I50" s="10" t="s">
        <v>88</v>
      </c>
      <c r="J50" s="1">
        <v>2</v>
      </c>
      <c r="K50" s="7">
        <v>120</v>
      </c>
      <c r="L50" s="23" t="str">
        <f t="shared" si="3"/>
        <v/>
      </c>
      <c r="M50" s="23">
        <f t="shared" si="3"/>
        <v>6.1</v>
      </c>
      <c r="N50" s="23" t="str">
        <f t="shared" si="3"/>
        <v/>
      </c>
      <c r="O50" s="23" t="str">
        <f t="shared" si="3"/>
        <v/>
      </c>
      <c r="P50" s="23" t="str">
        <f t="shared" si="3"/>
        <v/>
      </c>
      <c r="Q50" s="23" t="str">
        <f t="shared" si="3"/>
        <v/>
      </c>
      <c r="R50" s="23" t="str">
        <f t="shared" si="3"/>
        <v/>
      </c>
      <c r="S50" s="23" t="str">
        <f t="shared" si="3"/>
        <v/>
      </c>
      <c r="T50" s="7"/>
    </row>
    <row r="51" spans="1:21">
      <c r="A51" s="61">
        <v>35</v>
      </c>
      <c r="B51" s="62">
        <v>5.9</v>
      </c>
      <c r="C51" s="62">
        <v>207.20000000000002</v>
      </c>
      <c r="D51" s="62"/>
      <c r="E51" s="61"/>
      <c r="F51" s="69" t="s">
        <v>113</v>
      </c>
      <c r="G51" s="64"/>
      <c r="H51" s="64"/>
      <c r="I51" s="65" t="s">
        <v>88</v>
      </c>
      <c r="J51" s="1">
        <v>3</v>
      </c>
      <c r="K51" s="7">
        <v>123</v>
      </c>
      <c r="L51" s="23" t="str">
        <f t="shared" si="3"/>
        <v/>
      </c>
      <c r="M51" s="23" t="str">
        <f t="shared" si="3"/>
        <v/>
      </c>
      <c r="N51" s="23">
        <f t="shared" si="3"/>
        <v>5.9</v>
      </c>
      <c r="O51" s="23" t="str">
        <f t="shared" si="3"/>
        <v/>
      </c>
      <c r="P51" s="23" t="str">
        <f t="shared" si="3"/>
        <v/>
      </c>
      <c r="Q51" s="23" t="str">
        <f t="shared" si="3"/>
        <v/>
      </c>
      <c r="R51" s="23" t="str">
        <f t="shared" si="3"/>
        <v/>
      </c>
      <c r="S51" s="23" t="str">
        <f t="shared" si="3"/>
        <v/>
      </c>
      <c r="T51" s="7"/>
    </row>
    <row r="52" spans="1:21" s="20" customFormat="1">
      <c r="A52" s="26">
        <v>36</v>
      </c>
      <c r="B52" s="31">
        <v>4.8</v>
      </c>
      <c r="C52" s="116">
        <v>212</v>
      </c>
      <c r="D52" s="117">
        <v>23.299999999999983</v>
      </c>
      <c r="E52" s="118"/>
      <c r="F52" s="42" t="s">
        <v>140</v>
      </c>
      <c r="G52" s="43"/>
      <c r="H52" s="43"/>
      <c r="I52" s="44" t="s">
        <v>89</v>
      </c>
      <c r="J52" s="26">
        <v>4</v>
      </c>
      <c r="K52" s="27"/>
      <c r="L52" s="31"/>
      <c r="M52" s="31"/>
      <c r="N52" s="31"/>
      <c r="O52" s="31"/>
      <c r="P52" s="31"/>
      <c r="Q52" s="31"/>
      <c r="R52" s="31"/>
      <c r="S52" s="31"/>
      <c r="T52" s="7"/>
      <c r="U52"/>
    </row>
    <row r="53" spans="1:21" s="20" customFormat="1" hidden="1">
      <c r="A53" s="29"/>
      <c r="B53" s="51"/>
      <c r="C53" s="123"/>
      <c r="D53" s="123"/>
      <c r="E53" s="124"/>
      <c r="F53" s="46"/>
      <c r="G53" s="47"/>
      <c r="H53" s="47"/>
      <c r="I53" s="48"/>
      <c r="J53" s="29"/>
      <c r="K53" s="30"/>
      <c r="L53" s="51"/>
      <c r="M53" s="51"/>
      <c r="N53" s="51"/>
      <c r="O53" s="51"/>
      <c r="P53" s="51"/>
      <c r="Q53" s="51"/>
      <c r="R53" s="51"/>
      <c r="S53" s="51"/>
      <c r="T53" s="7"/>
      <c r="U53"/>
    </row>
    <row r="54" spans="1:21">
      <c r="A54" s="1">
        <v>37</v>
      </c>
      <c r="B54" s="23">
        <v>6.3</v>
      </c>
      <c r="C54" s="62">
        <v>218.3</v>
      </c>
      <c r="D54" s="62"/>
      <c r="E54" s="61"/>
      <c r="F54" s="75" t="s">
        <v>141</v>
      </c>
      <c r="G54" s="14"/>
      <c r="H54" s="14"/>
      <c r="I54" s="15" t="s">
        <v>89</v>
      </c>
      <c r="J54" s="1">
        <v>5</v>
      </c>
      <c r="K54" s="7">
        <v>126</v>
      </c>
      <c r="L54" s="23" t="str">
        <f t="shared" ref="L54:S67" si="4">IF($J54=L$1,$B54,"")</f>
        <v/>
      </c>
      <c r="M54" s="23" t="str">
        <f t="shared" si="4"/>
        <v/>
      </c>
      <c r="N54" s="23" t="str">
        <f t="shared" si="4"/>
        <v/>
      </c>
      <c r="O54" s="23" t="str">
        <f t="shared" si="4"/>
        <v/>
      </c>
      <c r="P54" s="23">
        <f t="shared" si="4"/>
        <v>6.3</v>
      </c>
      <c r="Q54" s="23" t="str">
        <f t="shared" si="4"/>
        <v/>
      </c>
      <c r="R54" s="23" t="str">
        <f t="shared" si="4"/>
        <v/>
      </c>
      <c r="S54" s="23" t="str">
        <f t="shared" si="4"/>
        <v/>
      </c>
      <c r="T54" s="7"/>
    </row>
    <row r="55" spans="1:21">
      <c r="A55" s="1">
        <v>38</v>
      </c>
      <c r="B55" s="23">
        <v>4.8</v>
      </c>
      <c r="C55" s="62">
        <v>223.1</v>
      </c>
      <c r="D55" s="62"/>
      <c r="E55" s="61"/>
      <c r="F55" s="75" t="s">
        <v>146</v>
      </c>
      <c r="G55" s="9"/>
      <c r="H55" s="9"/>
      <c r="I55" s="10" t="s">
        <v>89</v>
      </c>
      <c r="J55" s="1">
        <v>6</v>
      </c>
      <c r="K55" s="7">
        <v>132</v>
      </c>
      <c r="L55" s="23" t="str">
        <f t="shared" si="4"/>
        <v/>
      </c>
      <c r="M55" s="23" t="str">
        <f t="shared" si="4"/>
        <v/>
      </c>
      <c r="N55" s="23" t="str">
        <f t="shared" si="4"/>
        <v/>
      </c>
      <c r="O55" s="23" t="str">
        <f t="shared" si="4"/>
        <v/>
      </c>
      <c r="P55" s="23" t="str">
        <f t="shared" si="4"/>
        <v/>
      </c>
      <c r="Q55" s="23">
        <f t="shared" si="4"/>
        <v>4.8</v>
      </c>
      <c r="R55" s="23" t="str">
        <f t="shared" si="4"/>
        <v/>
      </c>
      <c r="S55" s="23" t="str">
        <f t="shared" si="4"/>
        <v/>
      </c>
      <c r="T55" s="7"/>
    </row>
    <row r="56" spans="1:21">
      <c r="A56" s="1">
        <v>39</v>
      </c>
      <c r="B56" s="23">
        <v>5.3</v>
      </c>
      <c r="C56" s="62">
        <v>228.4</v>
      </c>
      <c r="D56" s="62"/>
      <c r="E56" s="61"/>
      <c r="F56" s="75" t="s">
        <v>52</v>
      </c>
      <c r="G56" s="9"/>
      <c r="H56" s="9"/>
      <c r="I56" s="10" t="s">
        <v>90</v>
      </c>
      <c r="J56" s="1">
        <v>7</v>
      </c>
      <c r="K56" s="7">
        <v>135</v>
      </c>
      <c r="L56" s="23" t="str">
        <f t="shared" si="4"/>
        <v/>
      </c>
      <c r="M56" s="23" t="str">
        <f t="shared" si="4"/>
        <v/>
      </c>
      <c r="N56" s="23" t="str">
        <f t="shared" si="4"/>
        <v/>
      </c>
      <c r="O56" s="23" t="str">
        <f t="shared" si="4"/>
        <v/>
      </c>
      <c r="P56" s="23" t="str">
        <f t="shared" si="4"/>
        <v/>
      </c>
      <c r="Q56" s="23" t="str">
        <f t="shared" si="4"/>
        <v/>
      </c>
      <c r="R56" s="23">
        <f t="shared" si="4"/>
        <v>5.3</v>
      </c>
      <c r="S56" s="23" t="str">
        <f t="shared" si="4"/>
        <v/>
      </c>
      <c r="T56" s="7"/>
    </row>
    <row r="57" spans="1:21">
      <c r="A57" s="61">
        <v>40</v>
      </c>
      <c r="B57" s="62">
        <v>4.5</v>
      </c>
      <c r="C57" s="62">
        <v>232.9</v>
      </c>
      <c r="D57" s="62">
        <v>20.900000000000006</v>
      </c>
      <c r="E57" s="61"/>
      <c r="F57" s="69" t="s">
        <v>23</v>
      </c>
      <c r="G57" s="64"/>
      <c r="H57" s="64"/>
      <c r="I57" s="65" t="s">
        <v>90</v>
      </c>
      <c r="J57" s="1">
        <v>8</v>
      </c>
      <c r="K57" s="7">
        <v>139</v>
      </c>
      <c r="L57" s="23" t="str">
        <f t="shared" si="4"/>
        <v/>
      </c>
      <c r="M57" s="23" t="str">
        <f t="shared" si="4"/>
        <v/>
      </c>
      <c r="N57" s="23" t="str">
        <f t="shared" si="4"/>
        <v/>
      </c>
      <c r="O57" s="23" t="str">
        <f t="shared" si="4"/>
        <v/>
      </c>
      <c r="P57" s="23" t="str">
        <f t="shared" si="4"/>
        <v/>
      </c>
      <c r="Q57" s="23" t="str">
        <f t="shared" si="4"/>
        <v/>
      </c>
      <c r="R57" s="23" t="str">
        <f t="shared" si="4"/>
        <v/>
      </c>
      <c r="S57" s="23">
        <f t="shared" si="4"/>
        <v>4.5</v>
      </c>
      <c r="T57" s="7"/>
    </row>
    <row r="58" spans="1:21">
      <c r="A58" s="1">
        <v>41</v>
      </c>
      <c r="B58" s="23">
        <v>5.7</v>
      </c>
      <c r="C58" s="62">
        <v>238.6</v>
      </c>
      <c r="D58" s="62"/>
      <c r="E58" s="111"/>
      <c r="F58" s="16" t="s">
        <v>24</v>
      </c>
      <c r="G58" s="9"/>
      <c r="H58" s="9"/>
      <c r="I58" s="10" t="s">
        <v>93</v>
      </c>
      <c r="J58" s="1">
        <v>1</v>
      </c>
      <c r="K58" s="7">
        <v>141</v>
      </c>
      <c r="L58" s="23">
        <f t="shared" si="4"/>
        <v>5.7</v>
      </c>
      <c r="M58" s="23" t="str">
        <f t="shared" si="4"/>
        <v/>
      </c>
      <c r="N58" s="23" t="str">
        <f t="shared" si="4"/>
        <v/>
      </c>
      <c r="O58" s="23" t="str">
        <f t="shared" si="4"/>
        <v/>
      </c>
      <c r="P58" s="23" t="str">
        <f t="shared" si="4"/>
        <v/>
      </c>
      <c r="Q58" s="23" t="str">
        <f t="shared" si="4"/>
        <v/>
      </c>
      <c r="R58" s="23" t="str">
        <f t="shared" si="4"/>
        <v/>
      </c>
      <c r="S58" s="23" t="str">
        <f t="shared" si="4"/>
        <v/>
      </c>
      <c r="T58" s="7"/>
    </row>
    <row r="59" spans="1:21">
      <c r="A59" s="1">
        <v>42</v>
      </c>
      <c r="B59" s="23">
        <v>5</v>
      </c>
      <c r="C59" s="62">
        <v>243.6</v>
      </c>
      <c r="D59" s="62"/>
      <c r="E59" s="61"/>
      <c r="F59" s="16" t="s">
        <v>53</v>
      </c>
      <c r="G59" s="9"/>
      <c r="H59" s="9"/>
      <c r="I59" s="10" t="s">
        <v>93</v>
      </c>
      <c r="J59" s="1">
        <v>2</v>
      </c>
      <c r="K59" s="7">
        <v>142</v>
      </c>
      <c r="L59" s="23" t="str">
        <f t="shared" si="4"/>
        <v/>
      </c>
      <c r="M59" s="23">
        <f t="shared" si="4"/>
        <v>5</v>
      </c>
      <c r="N59" s="23" t="str">
        <f t="shared" si="4"/>
        <v/>
      </c>
      <c r="O59" s="23" t="str">
        <f t="shared" si="4"/>
        <v/>
      </c>
      <c r="P59" s="23" t="str">
        <f t="shared" si="4"/>
        <v/>
      </c>
      <c r="Q59" s="23" t="str">
        <f t="shared" si="4"/>
        <v/>
      </c>
      <c r="R59" s="23" t="str">
        <f t="shared" si="4"/>
        <v/>
      </c>
      <c r="S59" s="23" t="str">
        <f t="shared" si="4"/>
        <v/>
      </c>
      <c r="T59" s="7"/>
    </row>
    <row r="60" spans="1:21">
      <c r="A60" s="1">
        <v>43</v>
      </c>
      <c r="B60" s="23">
        <v>7.6</v>
      </c>
      <c r="C60" s="62">
        <v>251.2</v>
      </c>
      <c r="D60" s="62"/>
      <c r="E60" s="61"/>
      <c r="F60" s="16" t="s">
        <v>25</v>
      </c>
      <c r="G60" s="9"/>
      <c r="H60" s="9"/>
      <c r="I60" s="10" t="s">
        <v>93</v>
      </c>
      <c r="J60" s="1">
        <v>3</v>
      </c>
      <c r="K60" s="7">
        <v>145</v>
      </c>
      <c r="L60" s="23" t="str">
        <f t="shared" si="4"/>
        <v/>
      </c>
      <c r="M60" s="23" t="str">
        <f t="shared" si="4"/>
        <v/>
      </c>
      <c r="N60" s="23">
        <f t="shared" si="4"/>
        <v>7.6</v>
      </c>
      <c r="O60" s="23" t="str">
        <f t="shared" si="4"/>
        <v/>
      </c>
      <c r="P60" s="23" t="str">
        <f t="shared" si="4"/>
        <v/>
      </c>
      <c r="Q60" s="23" t="str">
        <f t="shared" si="4"/>
        <v/>
      </c>
      <c r="R60" s="23" t="str">
        <f t="shared" si="4"/>
        <v/>
      </c>
      <c r="S60" s="23" t="str">
        <f t="shared" si="4"/>
        <v/>
      </c>
      <c r="T60" s="7"/>
    </row>
    <row r="61" spans="1:21">
      <c r="A61" s="61">
        <v>44</v>
      </c>
      <c r="B61" s="62">
        <v>5.7</v>
      </c>
      <c r="C61" s="62">
        <v>256.89999999999998</v>
      </c>
      <c r="D61" s="62">
        <v>23.999999999999972</v>
      </c>
      <c r="E61" s="61"/>
      <c r="F61" s="69" t="s">
        <v>26</v>
      </c>
      <c r="G61" s="64"/>
      <c r="H61" s="64"/>
      <c r="I61" s="65" t="s">
        <v>94</v>
      </c>
      <c r="J61" s="1">
        <v>4</v>
      </c>
      <c r="K61" s="7">
        <v>149</v>
      </c>
      <c r="L61" s="23" t="str">
        <f t="shared" si="4"/>
        <v/>
      </c>
      <c r="M61" s="23" t="str">
        <f t="shared" si="4"/>
        <v/>
      </c>
      <c r="N61" s="23" t="str">
        <f t="shared" si="4"/>
        <v/>
      </c>
      <c r="O61" s="23">
        <f t="shared" si="4"/>
        <v>5.7</v>
      </c>
      <c r="P61" s="23" t="str">
        <f t="shared" si="4"/>
        <v/>
      </c>
      <c r="Q61" s="23" t="str">
        <f t="shared" si="4"/>
        <v/>
      </c>
      <c r="R61" s="23" t="str">
        <f t="shared" si="4"/>
        <v/>
      </c>
      <c r="S61" s="23" t="str">
        <f t="shared" si="4"/>
        <v/>
      </c>
      <c r="T61" s="7"/>
    </row>
    <row r="62" spans="1:21">
      <c r="A62" s="1">
        <v>45</v>
      </c>
      <c r="B62" s="23">
        <v>3.6</v>
      </c>
      <c r="C62" s="62">
        <v>260.5</v>
      </c>
      <c r="D62" s="62"/>
      <c r="E62" s="112" t="s">
        <v>10</v>
      </c>
      <c r="F62" s="13" t="s">
        <v>124</v>
      </c>
      <c r="G62" s="9"/>
      <c r="H62" s="9"/>
      <c r="I62" s="10" t="s">
        <v>94</v>
      </c>
      <c r="J62" s="1">
        <v>5</v>
      </c>
      <c r="K62" s="7">
        <v>150</v>
      </c>
      <c r="L62" s="23" t="str">
        <f t="shared" si="4"/>
        <v/>
      </c>
      <c r="M62" s="23" t="str">
        <f t="shared" si="4"/>
        <v/>
      </c>
      <c r="N62" s="23" t="str">
        <f t="shared" si="4"/>
        <v/>
      </c>
      <c r="O62" s="23" t="str">
        <f t="shared" si="4"/>
        <v/>
      </c>
      <c r="P62" s="23">
        <f t="shared" si="4"/>
        <v>3.6</v>
      </c>
      <c r="Q62" s="23" t="str">
        <f t="shared" si="4"/>
        <v/>
      </c>
      <c r="R62" s="23" t="str">
        <f t="shared" si="4"/>
        <v/>
      </c>
      <c r="S62" s="23" t="str">
        <f t="shared" si="4"/>
        <v/>
      </c>
      <c r="T62" s="7"/>
    </row>
    <row r="63" spans="1:21">
      <c r="A63" s="1">
        <v>46</v>
      </c>
      <c r="B63" s="23">
        <v>6.1</v>
      </c>
      <c r="C63" s="62">
        <v>266.60000000000002</v>
      </c>
      <c r="D63" s="62"/>
      <c r="E63" s="111"/>
      <c r="F63" s="16" t="s">
        <v>27</v>
      </c>
      <c r="G63" s="9"/>
      <c r="H63" s="9"/>
      <c r="I63" s="10" t="s">
        <v>91</v>
      </c>
      <c r="J63" s="1">
        <v>6</v>
      </c>
      <c r="K63" s="7">
        <v>153</v>
      </c>
      <c r="L63" s="23" t="str">
        <f t="shared" si="4"/>
        <v/>
      </c>
      <c r="M63" s="23" t="str">
        <f t="shared" si="4"/>
        <v/>
      </c>
      <c r="N63" s="23" t="str">
        <f t="shared" si="4"/>
        <v/>
      </c>
      <c r="O63" s="23" t="str">
        <f t="shared" si="4"/>
        <v/>
      </c>
      <c r="P63" s="23" t="str">
        <f t="shared" si="4"/>
        <v/>
      </c>
      <c r="Q63" s="23">
        <f t="shared" si="4"/>
        <v>6.1</v>
      </c>
      <c r="R63" s="23" t="str">
        <f t="shared" si="4"/>
        <v/>
      </c>
      <c r="S63" s="23" t="str">
        <f t="shared" si="4"/>
        <v/>
      </c>
      <c r="T63" s="7"/>
    </row>
    <row r="64" spans="1:21">
      <c r="A64" s="1">
        <v>47</v>
      </c>
      <c r="B64" s="23">
        <v>4.3</v>
      </c>
      <c r="C64" s="62">
        <v>270.90000000000003</v>
      </c>
      <c r="D64" s="62"/>
      <c r="E64" s="111"/>
      <c r="F64" s="16" t="s">
        <v>51</v>
      </c>
      <c r="G64" s="9"/>
      <c r="H64" s="9"/>
      <c r="I64" s="10" t="s">
        <v>92</v>
      </c>
      <c r="J64" s="1">
        <v>7</v>
      </c>
      <c r="K64" s="7">
        <v>155</v>
      </c>
      <c r="L64" s="23" t="str">
        <f t="shared" si="4"/>
        <v/>
      </c>
      <c r="M64" s="23" t="str">
        <f t="shared" si="4"/>
        <v/>
      </c>
      <c r="N64" s="23" t="str">
        <f t="shared" si="4"/>
        <v/>
      </c>
      <c r="O64" s="23" t="str">
        <f t="shared" si="4"/>
        <v/>
      </c>
      <c r="P64" s="23" t="str">
        <f t="shared" si="4"/>
        <v/>
      </c>
      <c r="Q64" s="23" t="str">
        <f t="shared" si="4"/>
        <v/>
      </c>
      <c r="R64" s="23">
        <f t="shared" si="4"/>
        <v>4.3</v>
      </c>
      <c r="S64" s="23" t="str">
        <f t="shared" si="4"/>
        <v/>
      </c>
      <c r="T64" s="7"/>
    </row>
    <row r="65" spans="1:21">
      <c r="A65" s="1"/>
      <c r="B65" s="23"/>
      <c r="C65" s="62"/>
      <c r="D65" s="62"/>
      <c r="E65" s="119" t="s">
        <v>116</v>
      </c>
      <c r="F65" s="72" t="s">
        <v>115</v>
      </c>
      <c r="G65" s="9"/>
      <c r="H65" s="9"/>
      <c r="I65" s="10"/>
      <c r="J65" s="26"/>
      <c r="K65" s="27"/>
      <c r="L65" s="31"/>
      <c r="M65" s="31"/>
      <c r="N65" s="31"/>
      <c r="O65" s="31"/>
      <c r="P65" s="31"/>
      <c r="Q65" s="31"/>
      <c r="R65" s="31"/>
      <c r="S65" s="31"/>
      <c r="T65" s="7"/>
    </row>
    <row r="66" spans="1:21">
      <c r="A66" s="1"/>
      <c r="B66" s="23"/>
      <c r="C66" s="62"/>
      <c r="D66" s="62"/>
      <c r="E66" s="119" t="s">
        <v>10</v>
      </c>
      <c r="F66" s="72" t="s">
        <v>117</v>
      </c>
      <c r="G66" s="9"/>
      <c r="H66" s="9"/>
      <c r="I66" s="10"/>
      <c r="J66" s="26"/>
      <c r="K66" s="27"/>
      <c r="L66" s="31"/>
      <c r="M66" s="31"/>
      <c r="N66" s="31"/>
      <c r="O66" s="31"/>
      <c r="P66" s="31"/>
      <c r="Q66" s="31"/>
      <c r="R66" s="31"/>
      <c r="S66" s="31"/>
      <c r="T66" s="7"/>
    </row>
    <row r="67" spans="1:21" s="20" customFormat="1">
      <c r="A67" s="67">
        <v>48</v>
      </c>
      <c r="B67" s="68">
        <v>5.4</v>
      </c>
      <c r="C67" s="68">
        <v>276.3</v>
      </c>
      <c r="D67" s="68">
        <v>19.400000000000034</v>
      </c>
      <c r="E67" s="81"/>
      <c r="F67" s="99" t="s">
        <v>118</v>
      </c>
      <c r="G67" s="70"/>
      <c r="H67" s="70"/>
      <c r="I67" s="71"/>
      <c r="J67" s="26">
        <v>8</v>
      </c>
      <c r="K67" s="27">
        <v>157</v>
      </c>
      <c r="L67" s="31" t="str">
        <f t="shared" si="4"/>
        <v/>
      </c>
      <c r="M67" s="31" t="str">
        <f t="shared" si="4"/>
        <v/>
      </c>
      <c r="N67" s="31" t="str">
        <f t="shared" si="4"/>
        <v/>
      </c>
      <c r="O67" s="31" t="str">
        <f t="shared" si="4"/>
        <v/>
      </c>
      <c r="P67" s="31" t="str">
        <f t="shared" si="4"/>
        <v/>
      </c>
      <c r="Q67" s="31" t="str">
        <f t="shared" si="4"/>
        <v/>
      </c>
      <c r="R67" s="31" t="str">
        <f t="shared" si="4"/>
        <v/>
      </c>
      <c r="S67" s="31">
        <f t="shared" si="4"/>
        <v>5.4</v>
      </c>
      <c r="T67" s="7"/>
      <c r="U67"/>
    </row>
    <row r="68" spans="1:21">
      <c r="A68" s="1" t="s">
        <v>147</v>
      </c>
      <c r="B68" s="23">
        <v>0.9</v>
      </c>
      <c r="C68" s="62">
        <v>277.2</v>
      </c>
      <c r="D68" s="62">
        <v>0.89999999999997726</v>
      </c>
      <c r="E68" s="61"/>
      <c r="F68" s="16" t="s">
        <v>114</v>
      </c>
      <c r="G68" s="9"/>
      <c r="H68" s="9"/>
      <c r="I68" s="55" t="s">
        <v>92</v>
      </c>
      <c r="J68" s="2" t="s">
        <v>98</v>
      </c>
      <c r="K68" s="7">
        <v>159</v>
      </c>
      <c r="L68" s="23">
        <v>0.9</v>
      </c>
      <c r="M68" s="23">
        <v>0.9</v>
      </c>
      <c r="N68" s="23">
        <v>0.9</v>
      </c>
      <c r="O68" s="23">
        <v>0.9</v>
      </c>
      <c r="P68" s="23">
        <v>0.9</v>
      </c>
      <c r="Q68" s="23">
        <v>0.9</v>
      </c>
      <c r="R68" s="23">
        <v>0.9</v>
      </c>
      <c r="S68" s="23">
        <v>0.9</v>
      </c>
      <c r="T68" s="7"/>
    </row>
    <row r="69" spans="1:21" ht="7.5" customHeight="1">
      <c r="A69" s="1"/>
      <c r="B69" s="23"/>
      <c r="C69" s="23"/>
      <c r="D69" s="23"/>
      <c r="E69" s="1"/>
      <c r="F69" s="75"/>
      <c r="G69" s="9"/>
      <c r="H69" s="9"/>
      <c r="I69" s="10"/>
      <c r="J69" s="1"/>
      <c r="K69" s="7"/>
      <c r="L69" s="7"/>
      <c r="M69" s="7"/>
      <c r="N69" s="7"/>
      <c r="O69" s="7"/>
      <c r="P69" s="7"/>
      <c r="Q69" s="7"/>
      <c r="R69" s="7"/>
      <c r="S69" s="7"/>
      <c r="T69" s="7"/>
    </row>
    <row r="70" spans="1:21">
      <c r="A70" s="1"/>
      <c r="B70" s="23"/>
      <c r="C70" s="23"/>
      <c r="D70" s="23"/>
      <c r="E70" s="1"/>
      <c r="F70" s="75"/>
      <c r="G70" s="9"/>
      <c r="H70" s="9"/>
      <c r="I70" s="5" t="s">
        <v>102</v>
      </c>
      <c r="J70" s="1"/>
      <c r="K70" s="7">
        <f>AVERAGE(L70:S70)</f>
        <v>34.837499999999999</v>
      </c>
      <c r="L70" s="23">
        <f t="shared" ref="L70:S70" si="5">SUM(L2:L68)</f>
        <v>37.299999999999997</v>
      </c>
      <c r="M70" s="23">
        <f t="shared" si="5"/>
        <v>32.699999999999996</v>
      </c>
      <c r="N70" s="23">
        <f t="shared" si="5"/>
        <v>35.200000000000003</v>
      </c>
      <c r="O70" s="23">
        <f t="shared" si="5"/>
        <v>28.499999999999996</v>
      </c>
      <c r="P70" s="23">
        <f t="shared" si="5"/>
        <v>33.199999999999996</v>
      </c>
      <c r="Q70" s="23">
        <f t="shared" si="5"/>
        <v>37.5</v>
      </c>
      <c r="R70" s="23">
        <f t="shared" si="5"/>
        <v>36.499999999999993</v>
      </c>
      <c r="S70" s="23">
        <f t="shared" si="5"/>
        <v>37.800000000000004</v>
      </c>
      <c r="T70" s="7"/>
    </row>
    <row r="71" spans="1:21">
      <c r="A71" s="1"/>
      <c r="B71" s="23"/>
      <c r="C71" s="23"/>
      <c r="D71" s="23"/>
      <c r="E71" s="1"/>
      <c r="F71" s="16"/>
      <c r="G71" s="9"/>
      <c r="H71" s="9"/>
      <c r="I71" s="17" t="s">
        <v>107</v>
      </c>
      <c r="J71" s="1"/>
      <c r="K71" s="7">
        <f>COUNT(L3:S67)</f>
        <v>47</v>
      </c>
      <c r="L71" s="60">
        <f t="shared" ref="L71:S71" si="6">COUNT(L3:L67)</f>
        <v>6</v>
      </c>
      <c r="M71" s="60">
        <f t="shared" si="6"/>
        <v>6</v>
      </c>
      <c r="N71" s="60">
        <f t="shared" si="6"/>
        <v>6</v>
      </c>
      <c r="O71" s="60">
        <f t="shared" si="6"/>
        <v>5</v>
      </c>
      <c r="P71" s="60">
        <f t="shared" si="6"/>
        <v>6</v>
      </c>
      <c r="Q71" s="60">
        <f t="shared" si="6"/>
        <v>6</v>
      </c>
      <c r="R71" s="60">
        <f t="shared" si="6"/>
        <v>6</v>
      </c>
      <c r="S71" s="60">
        <f t="shared" si="6"/>
        <v>6</v>
      </c>
      <c r="T71" s="7"/>
    </row>
    <row r="72" spans="1:21">
      <c r="A72" s="1"/>
      <c r="B72" s="23"/>
      <c r="C72" s="23"/>
      <c r="D72" s="23"/>
      <c r="E72" s="1"/>
      <c r="F72" s="16"/>
      <c r="G72" s="9"/>
      <c r="H72" s="9"/>
      <c r="I72" s="17" t="s">
        <v>100</v>
      </c>
      <c r="J72" s="1"/>
      <c r="K72" s="7">
        <f>MIN(L3:S67)</f>
        <v>3.6</v>
      </c>
      <c r="L72" s="23">
        <f t="shared" ref="L72:R72" si="7">MIN(L3:L67)</f>
        <v>5.3</v>
      </c>
      <c r="M72" s="23">
        <f t="shared" si="7"/>
        <v>4.3</v>
      </c>
      <c r="N72" s="23">
        <f t="shared" si="7"/>
        <v>4</v>
      </c>
      <c r="O72" s="23">
        <f t="shared" si="7"/>
        <v>4.2</v>
      </c>
      <c r="P72" s="23">
        <f t="shared" si="7"/>
        <v>3.6</v>
      </c>
      <c r="Q72" s="23">
        <f t="shared" si="7"/>
        <v>4.8</v>
      </c>
      <c r="R72" s="23">
        <f t="shared" si="7"/>
        <v>4.3</v>
      </c>
      <c r="S72" s="23">
        <f>MIN(S3:S64)</f>
        <v>4.5</v>
      </c>
      <c r="T72" s="7"/>
    </row>
    <row r="73" spans="1:21">
      <c r="A73" s="1"/>
      <c r="B73" s="23"/>
      <c r="C73" s="23"/>
      <c r="D73" s="23"/>
      <c r="E73" s="1"/>
      <c r="F73" s="16"/>
      <c r="G73" s="9"/>
      <c r="H73" s="9"/>
      <c r="I73" s="17" t="s">
        <v>101</v>
      </c>
      <c r="J73" s="1"/>
      <c r="K73" s="7">
        <f>MAX(L3:S67)</f>
        <v>7.8</v>
      </c>
      <c r="L73" s="23">
        <f t="shared" ref="L73:S73" si="8">MAX(L3:L67)</f>
        <v>6.5</v>
      </c>
      <c r="M73" s="23">
        <f t="shared" si="8"/>
        <v>6.6</v>
      </c>
      <c r="N73" s="23">
        <f t="shared" si="8"/>
        <v>7.6</v>
      </c>
      <c r="O73" s="23">
        <f t="shared" si="8"/>
        <v>7.7</v>
      </c>
      <c r="P73" s="23">
        <f t="shared" si="8"/>
        <v>6.3</v>
      </c>
      <c r="Q73" s="23">
        <f t="shared" si="8"/>
        <v>7.8</v>
      </c>
      <c r="R73" s="23">
        <f t="shared" si="8"/>
        <v>7.2</v>
      </c>
      <c r="S73" s="23">
        <f t="shared" si="8"/>
        <v>7.1</v>
      </c>
      <c r="T73" s="7"/>
    </row>
    <row r="74" spans="1:21" ht="7.5" customHeight="1">
      <c r="A74" s="1"/>
      <c r="B74" s="23"/>
      <c r="C74" s="23"/>
      <c r="D74" s="23"/>
      <c r="E74" s="1"/>
      <c r="F74" s="75"/>
      <c r="G74" s="9"/>
      <c r="H74" s="9"/>
      <c r="I74" s="10"/>
      <c r="J74" s="1"/>
      <c r="K74" s="7"/>
      <c r="L74" s="7"/>
      <c r="M74" s="7"/>
      <c r="N74" s="7"/>
      <c r="O74" s="7"/>
      <c r="P74" s="7"/>
      <c r="Q74" s="7"/>
      <c r="R74" s="7"/>
      <c r="S74" s="7"/>
      <c r="T74" s="7"/>
    </row>
    <row r="75" spans="1:21">
      <c r="A75" s="1"/>
      <c r="B75" s="23"/>
      <c r="C75" s="23"/>
      <c r="D75" s="23"/>
      <c r="E75" s="1"/>
      <c r="F75" s="75"/>
      <c r="G75" s="9"/>
      <c r="H75" s="9"/>
      <c r="I75" s="10"/>
      <c r="J75" s="1"/>
      <c r="K75" s="7"/>
      <c r="L75" s="59">
        <f t="shared" ref="L75:S75" si="9">L70-$K70</f>
        <v>2.4624999999999986</v>
      </c>
      <c r="M75" s="59">
        <f t="shared" si="9"/>
        <v>-2.1375000000000028</v>
      </c>
      <c r="N75" s="59">
        <f t="shared" si="9"/>
        <v>0.36250000000000426</v>
      </c>
      <c r="O75" s="59">
        <f t="shared" si="9"/>
        <v>-6.3375000000000021</v>
      </c>
      <c r="P75" s="59">
        <f t="shared" si="9"/>
        <v>-1.6375000000000028</v>
      </c>
      <c r="Q75" s="59">
        <f t="shared" si="9"/>
        <v>2.6625000000000014</v>
      </c>
      <c r="R75" s="59">
        <f t="shared" si="9"/>
        <v>1.6624999999999943</v>
      </c>
      <c r="S75" s="59">
        <f t="shared" si="9"/>
        <v>2.9625000000000057</v>
      </c>
      <c r="T75" s="7"/>
    </row>
    <row r="76" spans="1:21">
      <c r="T76" s="7"/>
    </row>
    <row r="77" spans="1:21">
      <c r="T77" s="7"/>
    </row>
    <row r="78" spans="1:21">
      <c r="T78" s="7"/>
    </row>
    <row r="79" spans="1:21" hidden="1">
      <c r="T79" s="7"/>
    </row>
    <row r="80" spans="1:21" hidden="1">
      <c r="J80" s="1"/>
      <c r="K80" s="7" t="s">
        <v>28</v>
      </c>
      <c r="L80" s="21">
        <v>1</v>
      </c>
      <c r="M80" s="21">
        <v>2</v>
      </c>
      <c r="N80" s="21">
        <v>3</v>
      </c>
      <c r="O80" s="21">
        <v>4</v>
      </c>
      <c r="P80" s="21">
        <v>5</v>
      </c>
      <c r="Q80" s="21">
        <v>6</v>
      </c>
      <c r="R80" s="21">
        <v>7</v>
      </c>
      <c r="S80" s="21">
        <v>8</v>
      </c>
      <c r="T80" s="7"/>
    </row>
    <row r="81" spans="10:23" hidden="1">
      <c r="J81" s="1" t="s">
        <v>29</v>
      </c>
      <c r="K81" s="7"/>
      <c r="L81" s="7"/>
      <c r="M81" s="7"/>
      <c r="N81" s="7"/>
      <c r="O81" s="7"/>
      <c r="P81" s="7"/>
      <c r="Q81" s="7"/>
      <c r="R81" s="7"/>
      <c r="S81" s="7"/>
      <c r="T81" s="7"/>
    </row>
    <row r="82" spans="10:23" hidden="1">
      <c r="J82" s="22" t="s">
        <v>30</v>
      </c>
      <c r="K82" s="7"/>
      <c r="L82" s="23">
        <v>5.3</v>
      </c>
      <c r="M82" s="23">
        <v>4.9000000000000004</v>
      </c>
      <c r="N82" s="23">
        <v>5.3</v>
      </c>
      <c r="O82" s="23">
        <v>4.2</v>
      </c>
      <c r="P82" s="23">
        <v>5.5</v>
      </c>
      <c r="Q82" s="23">
        <v>5</v>
      </c>
      <c r="R82" s="23">
        <v>6.6</v>
      </c>
      <c r="S82" s="23">
        <v>7.1</v>
      </c>
      <c r="T82" s="7"/>
    </row>
    <row r="83" spans="10:23" hidden="1">
      <c r="J83" s="22" t="s">
        <v>31</v>
      </c>
      <c r="K83" s="7"/>
      <c r="L83" s="23">
        <v>6.5</v>
      </c>
      <c r="M83" s="23">
        <v>6.6</v>
      </c>
      <c r="N83" s="23">
        <v>6.4</v>
      </c>
      <c r="O83" s="23">
        <v>5.6</v>
      </c>
      <c r="P83" s="23">
        <v>7.7</v>
      </c>
      <c r="Q83" s="23">
        <v>3.5</v>
      </c>
      <c r="R83" s="23">
        <v>5.3</v>
      </c>
      <c r="S83" s="23">
        <v>6.7</v>
      </c>
      <c r="T83" s="7"/>
    </row>
    <row r="84" spans="10:23" hidden="1">
      <c r="J84" s="22" t="s">
        <v>32</v>
      </c>
      <c r="K84" s="7"/>
      <c r="L84" s="23">
        <v>6.1</v>
      </c>
      <c r="M84" s="23">
        <v>4.3</v>
      </c>
      <c r="N84" s="23">
        <v>4.7</v>
      </c>
      <c r="O84" s="23">
        <v>7.7</v>
      </c>
      <c r="P84" s="23">
        <v>5.6</v>
      </c>
      <c r="Q84" s="23">
        <v>6.8</v>
      </c>
      <c r="R84" s="23">
        <v>4.4000000000000004</v>
      </c>
      <c r="S84" s="23">
        <v>5.0999999999999996</v>
      </c>
      <c r="T84" s="7"/>
    </row>
    <row r="85" spans="10:23" hidden="1">
      <c r="J85" s="22" t="s">
        <v>33</v>
      </c>
      <c r="K85" s="7"/>
      <c r="L85" s="23">
        <v>3.9</v>
      </c>
      <c r="M85" s="23">
        <v>7.1</v>
      </c>
      <c r="N85" s="23">
        <v>4.5</v>
      </c>
      <c r="O85" s="23">
        <v>4</v>
      </c>
      <c r="P85" s="23">
        <v>5.4</v>
      </c>
      <c r="Q85" s="23">
        <v>5.2</v>
      </c>
      <c r="R85" s="23">
        <v>7.8</v>
      </c>
      <c r="S85" s="23">
        <v>7.2</v>
      </c>
      <c r="T85" s="7"/>
    </row>
    <row r="86" spans="10:23" hidden="1">
      <c r="J86" s="22" t="s">
        <v>34</v>
      </c>
      <c r="K86" s="7"/>
      <c r="L86" s="23">
        <v>6.8</v>
      </c>
      <c r="M86" s="23">
        <v>6.5</v>
      </c>
      <c r="N86" s="23">
        <v>6.1</v>
      </c>
      <c r="O86" s="23">
        <v>5.9</v>
      </c>
      <c r="P86" s="23">
        <v>7.2</v>
      </c>
      <c r="Q86" s="23">
        <v>7.2</v>
      </c>
      <c r="R86" s="23">
        <v>6.8</v>
      </c>
      <c r="S86" s="23">
        <v>4.5</v>
      </c>
      <c r="T86" s="7"/>
    </row>
    <row r="87" spans="10:23" hidden="1">
      <c r="J87" s="22" t="s">
        <v>35</v>
      </c>
      <c r="K87" s="7"/>
      <c r="L87" s="23">
        <v>5.7</v>
      </c>
      <c r="M87" s="23">
        <v>5</v>
      </c>
      <c r="N87" s="23">
        <v>7.6</v>
      </c>
      <c r="O87" s="23">
        <v>5.7</v>
      </c>
      <c r="P87" s="23">
        <v>3.6</v>
      </c>
      <c r="Q87" s="23">
        <v>6.1</v>
      </c>
      <c r="R87" s="23">
        <v>4.3</v>
      </c>
      <c r="S87" s="23">
        <v>3.6</v>
      </c>
      <c r="T87" s="7"/>
    </row>
    <row r="88" spans="10:23" hidden="1">
      <c r="J88" s="1"/>
      <c r="K88" s="7"/>
      <c r="L88" s="23" t="s">
        <v>9</v>
      </c>
      <c r="M88" s="23"/>
      <c r="N88" s="23" t="s">
        <v>9</v>
      </c>
      <c r="O88" s="23" t="s">
        <v>9</v>
      </c>
      <c r="P88" s="23" t="s">
        <v>9</v>
      </c>
      <c r="Q88" s="23" t="s">
        <v>9</v>
      </c>
      <c r="R88" s="23" t="s">
        <v>9</v>
      </c>
      <c r="S88" s="23" t="s">
        <v>9</v>
      </c>
      <c r="T88" s="7"/>
    </row>
    <row r="89" spans="10:23" hidden="1">
      <c r="J89" s="1"/>
      <c r="K89" s="23">
        <f>SUM(L89:AA89)</f>
        <v>274.59999999999997</v>
      </c>
      <c r="L89" s="23">
        <f>SUM(L82:L88)</f>
        <v>34.299999999999997</v>
      </c>
      <c r="M89" s="23">
        <f t="shared" ref="M89:S89" si="10">SUM(M82:M88)</f>
        <v>34.4</v>
      </c>
      <c r="N89" s="23">
        <f t="shared" si="10"/>
        <v>34.6</v>
      </c>
      <c r="O89" s="23">
        <f t="shared" si="10"/>
        <v>33.1</v>
      </c>
      <c r="P89" s="23">
        <f t="shared" si="10"/>
        <v>34.999999999999993</v>
      </c>
      <c r="Q89" s="23">
        <f t="shared" si="10"/>
        <v>33.799999999999997</v>
      </c>
      <c r="R89" s="23">
        <f t="shared" si="10"/>
        <v>35.199999999999996</v>
      </c>
      <c r="S89" s="23">
        <f t="shared" si="10"/>
        <v>34.199999999999996</v>
      </c>
      <c r="T89" s="7"/>
    </row>
    <row r="90" spans="10:23" hidden="1">
      <c r="J90" s="1"/>
      <c r="K90" s="24" t="s">
        <v>36</v>
      </c>
      <c r="L90" s="24" t="s">
        <v>36</v>
      </c>
      <c r="M90" s="24" t="s">
        <v>36</v>
      </c>
      <c r="N90" s="24" t="s">
        <v>36</v>
      </c>
      <c r="O90" s="24" t="s">
        <v>36</v>
      </c>
      <c r="P90" s="24" t="s">
        <v>36</v>
      </c>
      <c r="Q90" s="24" t="s">
        <v>36</v>
      </c>
      <c r="R90" s="24" t="s">
        <v>36</v>
      </c>
      <c r="S90" s="24" t="s">
        <v>36</v>
      </c>
      <c r="T90" s="7"/>
    </row>
    <row r="91" spans="10:23" hidden="1">
      <c r="L91" t="s">
        <v>9</v>
      </c>
      <c r="M91" t="s">
        <v>9</v>
      </c>
      <c r="N91" t="s">
        <v>9</v>
      </c>
      <c r="O91" t="s">
        <v>9</v>
      </c>
      <c r="P91" t="s">
        <v>9</v>
      </c>
      <c r="Q91" t="s">
        <v>9</v>
      </c>
      <c r="R91" t="s">
        <v>9</v>
      </c>
      <c r="S91" s="20" t="s">
        <v>9</v>
      </c>
      <c r="T91" s="7"/>
    </row>
    <row r="92" spans="10:23" hidden="1">
      <c r="L92" t="s">
        <v>9</v>
      </c>
      <c r="M92" t="s">
        <v>9</v>
      </c>
      <c r="N92" t="s">
        <v>9</v>
      </c>
      <c r="O92" t="s">
        <v>9</v>
      </c>
      <c r="P92" t="s">
        <v>9</v>
      </c>
      <c r="Q92" t="s">
        <v>9</v>
      </c>
      <c r="R92" t="s">
        <v>9</v>
      </c>
      <c r="S92" s="20" t="s">
        <v>9</v>
      </c>
      <c r="T92" s="7"/>
    </row>
    <row r="93" spans="10:23" hidden="1">
      <c r="J93" s="1"/>
      <c r="K93" s="7" t="s">
        <v>28</v>
      </c>
      <c r="L93" s="21">
        <v>1</v>
      </c>
      <c r="M93" s="21">
        <v>2</v>
      </c>
      <c r="N93" s="21">
        <v>3</v>
      </c>
      <c r="O93" s="21">
        <v>4</v>
      </c>
      <c r="P93" s="21">
        <v>5</v>
      </c>
      <c r="Q93" s="21">
        <v>6</v>
      </c>
      <c r="R93" s="21">
        <v>7</v>
      </c>
      <c r="S93" s="21">
        <v>8</v>
      </c>
      <c r="T93" s="7"/>
      <c r="V93" s="21">
        <v>11</v>
      </c>
      <c r="W93" s="21">
        <v>12</v>
      </c>
    </row>
    <row r="94" spans="10:23" hidden="1">
      <c r="J94" s="1" t="s">
        <v>29</v>
      </c>
      <c r="K94" s="7"/>
      <c r="L94" s="7"/>
      <c r="M94" s="7"/>
      <c r="N94" s="7"/>
      <c r="O94" s="7"/>
      <c r="P94" s="7"/>
      <c r="Q94" s="7"/>
      <c r="R94" s="7"/>
      <c r="S94" s="7"/>
      <c r="T94" s="7"/>
      <c r="V94" s="7"/>
      <c r="W94" s="7"/>
    </row>
    <row r="95" spans="10:23" hidden="1">
      <c r="J95" s="22" t="s">
        <v>30</v>
      </c>
      <c r="K95" s="7"/>
      <c r="L95" s="23">
        <v>5.3</v>
      </c>
      <c r="M95" s="23">
        <v>4.9000000000000004</v>
      </c>
      <c r="N95" s="23">
        <v>5.3</v>
      </c>
      <c r="O95" s="23">
        <v>4.2</v>
      </c>
      <c r="P95" s="23">
        <v>5.5</v>
      </c>
      <c r="Q95" s="23">
        <v>5</v>
      </c>
      <c r="R95" s="23">
        <v>6.6</v>
      </c>
      <c r="S95" s="23">
        <v>7.1</v>
      </c>
      <c r="T95" s="7"/>
      <c r="V95" s="23">
        <v>6.4</v>
      </c>
      <c r="W95" s="23">
        <v>5.6</v>
      </c>
    </row>
    <row r="96" spans="10:23" hidden="1">
      <c r="J96" s="22" t="s">
        <v>31</v>
      </c>
      <c r="K96" s="7"/>
      <c r="L96" s="23">
        <v>7.7</v>
      </c>
      <c r="M96" s="23">
        <v>3.5</v>
      </c>
      <c r="N96" s="23">
        <v>5.3</v>
      </c>
      <c r="O96" s="23">
        <v>6.7</v>
      </c>
      <c r="P96" s="23">
        <v>6.1</v>
      </c>
      <c r="Q96" s="23">
        <v>4.3</v>
      </c>
      <c r="R96" s="23">
        <v>4.7</v>
      </c>
      <c r="S96" s="23">
        <v>7.7</v>
      </c>
      <c r="T96" s="7"/>
      <c r="V96" s="23">
        <v>4.4000000000000004</v>
      </c>
      <c r="W96" s="23">
        <v>5.0999999999999996</v>
      </c>
    </row>
    <row r="97" spans="10:27" hidden="1">
      <c r="J97" s="22" t="s">
        <v>32</v>
      </c>
      <c r="K97" s="7"/>
      <c r="L97" s="23">
        <v>3.9</v>
      </c>
      <c r="M97" s="23">
        <v>7.1</v>
      </c>
      <c r="N97" s="23">
        <v>4.5</v>
      </c>
      <c r="O97" s="23">
        <v>4</v>
      </c>
      <c r="P97" s="23">
        <v>5.4</v>
      </c>
      <c r="Q97" s="23">
        <v>5.2</v>
      </c>
      <c r="R97" s="23">
        <v>7.8</v>
      </c>
      <c r="S97" s="23">
        <v>7.2</v>
      </c>
      <c r="T97" s="7"/>
      <c r="V97" s="23">
        <v>6.1</v>
      </c>
      <c r="W97" s="23">
        <v>5.9</v>
      </c>
    </row>
    <row r="98" spans="10:27" hidden="1">
      <c r="J98" s="22" t="s">
        <v>33</v>
      </c>
      <c r="K98" s="7"/>
      <c r="L98" s="23">
        <v>7.2</v>
      </c>
      <c r="M98" s="23">
        <v>7.2</v>
      </c>
      <c r="N98" s="23">
        <v>6.8</v>
      </c>
      <c r="O98" s="23">
        <v>4.5</v>
      </c>
      <c r="P98" s="23">
        <v>5.7</v>
      </c>
      <c r="Q98" s="23">
        <v>5</v>
      </c>
      <c r="R98" s="23">
        <v>7.6</v>
      </c>
      <c r="S98" s="23">
        <v>5.7</v>
      </c>
      <c r="T98" s="7"/>
      <c r="V98" s="23">
        <v>4.3</v>
      </c>
      <c r="W98" s="23">
        <v>3.6</v>
      </c>
    </row>
    <row r="99" spans="10:27" hidden="1">
      <c r="J99" s="25"/>
      <c r="K99" s="7"/>
      <c r="L99" s="7"/>
      <c r="M99" s="7"/>
      <c r="N99" s="7"/>
      <c r="O99" s="7"/>
      <c r="P99" s="7"/>
      <c r="Q99" s="7"/>
      <c r="R99" s="7"/>
      <c r="S99" s="7"/>
      <c r="T99" s="7"/>
      <c r="V99" s="7"/>
      <c r="W99" s="7"/>
    </row>
    <row r="100" spans="10:27" hidden="1">
      <c r="J100" s="1"/>
      <c r="K100" s="23">
        <f>SUM(L100:AA100)</f>
        <v>226.09999999999997</v>
      </c>
      <c r="L100" s="23">
        <f>SUM(L95:L99)</f>
        <v>24.099999999999998</v>
      </c>
      <c r="M100" s="23">
        <f t="shared" ref="M100:W100" si="11">SUM(M95:M99)</f>
        <v>22.7</v>
      </c>
      <c r="N100" s="23">
        <f t="shared" si="11"/>
        <v>21.9</v>
      </c>
      <c r="O100" s="23">
        <f t="shared" si="11"/>
        <v>19.399999999999999</v>
      </c>
      <c r="P100" s="23">
        <f t="shared" si="11"/>
        <v>22.7</v>
      </c>
      <c r="Q100" s="23">
        <f t="shared" si="11"/>
        <v>19.5</v>
      </c>
      <c r="R100" s="23">
        <f t="shared" si="11"/>
        <v>26.700000000000003</v>
      </c>
      <c r="S100" s="23">
        <f t="shared" si="11"/>
        <v>27.7</v>
      </c>
      <c r="T100" s="7"/>
      <c r="V100" s="23">
        <f t="shared" si="11"/>
        <v>21.2</v>
      </c>
      <c r="W100" s="23">
        <f t="shared" si="11"/>
        <v>20.200000000000003</v>
      </c>
    </row>
    <row r="101" spans="10:27" hidden="1">
      <c r="J101" s="1"/>
      <c r="K101" s="24" t="s">
        <v>36</v>
      </c>
      <c r="L101" s="24" t="s">
        <v>36</v>
      </c>
      <c r="M101" s="24" t="s">
        <v>36</v>
      </c>
      <c r="N101" s="24" t="s">
        <v>36</v>
      </c>
      <c r="O101" s="24" t="s">
        <v>36</v>
      </c>
      <c r="P101" s="24" t="s">
        <v>36</v>
      </c>
      <c r="Q101" s="24" t="s">
        <v>36</v>
      </c>
      <c r="R101" s="24" t="s">
        <v>36</v>
      </c>
      <c r="S101" s="24" t="s">
        <v>36</v>
      </c>
      <c r="T101" s="7"/>
      <c r="V101" s="24" t="s">
        <v>36</v>
      </c>
      <c r="W101" s="24" t="s">
        <v>36</v>
      </c>
    </row>
    <row r="102" spans="10:27" hidden="1">
      <c r="T102" s="7"/>
    </row>
    <row r="103" spans="10:27" hidden="1">
      <c r="L103" t="s">
        <v>9</v>
      </c>
      <c r="M103" t="s">
        <v>9</v>
      </c>
      <c r="N103" t="s">
        <v>9</v>
      </c>
      <c r="O103" t="s">
        <v>9</v>
      </c>
      <c r="P103" t="s">
        <v>9</v>
      </c>
      <c r="Q103" t="s">
        <v>9</v>
      </c>
      <c r="R103" t="s">
        <v>9</v>
      </c>
      <c r="S103" s="20" t="s">
        <v>9</v>
      </c>
      <c r="T103" s="7"/>
    </row>
    <row r="104" spans="10:27" hidden="1">
      <c r="L104" t="s">
        <v>9</v>
      </c>
      <c r="M104" t="s">
        <v>9</v>
      </c>
      <c r="N104" t="s">
        <v>9</v>
      </c>
      <c r="O104" t="s">
        <v>9</v>
      </c>
      <c r="P104" t="s">
        <v>9</v>
      </c>
      <c r="Q104" t="s">
        <v>9</v>
      </c>
      <c r="R104" t="s">
        <v>9</v>
      </c>
      <c r="S104" s="20" t="s">
        <v>9</v>
      </c>
      <c r="T104" s="7"/>
    </row>
    <row r="105" spans="10:27" hidden="1">
      <c r="L105" t="s">
        <v>9</v>
      </c>
      <c r="M105" t="s">
        <v>9</v>
      </c>
      <c r="N105" t="s">
        <v>9</v>
      </c>
      <c r="O105" t="s">
        <v>9</v>
      </c>
      <c r="P105" t="s">
        <v>9</v>
      </c>
      <c r="Q105" t="s">
        <v>9</v>
      </c>
      <c r="R105" t="s">
        <v>9</v>
      </c>
      <c r="S105" s="20" t="s">
        <v>9</v>
      </c>
      <c r="T105" s="7"/>
    </row>
    <row r="106" spans="10:27" hidden="1">
      <c r="J106" s="26"/>
      <c r="K106" s="27" t="s">
        <v>28</v>
      </c>
      <c r="L106" s="28">
        <v>1</v>
      </c>
      <c r="M106" s="28">
        <v>2</v>
      </c>
      <c r="N106" s="28">
        <v>3</v>
      </c>
      <c r="O106" s="28">
        <v>4</v>
      </c>
      <c r="P106" s="28">
        <v>5</v>
      </c>
      <c r="Q106" s="28">
        <v>6</v>
      </c>
      <c r="R106" s="28">
        <v>7</v>
      </c>
      <c r="S106" s="28">
        <v>8</v>
      </c>
      <c r="T106" s="7"/>
      <c r="V106" s="28">
        <v>11</v>
      </c>
      <c r="W106" s="28">
        <v>12</v>
      </c>
      <c r="X106" s="28">
        <v>13</v>
      </c>
      <c r="Y106" s="28">
        <v>14</v>
      </c>
      <c r="Z106" s="28">
        <v>15</v>
      </c>
      <c r="AA106" s="28">
        <v>16</v>
      </c>
    </row>
    <row r="107" spans="10:27" hidden="1">
      <c r="J107" s="29" t="s">
        <v>29</v>
      </c>
      <c r="K107" s="30"/>
      <c r="L107" s="30"/>
      <c r="M107" s="30"/>
      <c r="N107" s="30"/>
      <c r="O107" s="30"/>
      <c r="P107" s="30"/>
      <c r="Q107" s="30"/>
      <c r="R107" s="30"/>
      <c r="S107" s="30"/>
      <c r="T107" s="7"/>
      <c r="V107" s="30"/>
      <c r="W107" s="30"/>
      <c r="X107" s="30"/>
      <c r="Y107" s="30"/>
      <c r="Z107" s="30"/>
      <c r="AA107" s="30"/>
    </row>
    <row r="108" spans="10:27" hidden="1">
      <c r="J108" s="26" t="s">
        <v>30</v>
      </c>
      <c r="K108" s="27"/>
      <c r="L108" s="28">
        <v>5.3</v>
      </c>
      <c r="M108" s="28">
        <v>4.9000000000000004</v>
      </c>
      <c r="N108" s="28">
        <v>5.3</v>
      </c>
      <c r="O108" s="28">
        <v>4.2</v>
      </c>
      <c r="P108" s="28">
        <v>5.5</v>
      </c>
      <c r="Q108" s="28">
        <v>5</v>
      </c>
      <c r="R108" s="28">
        <v>6.6</v>
      </c>
      <c r="S108" s="28">
        <v>7.1</v>
      </c>
      <c r="T108" s="7"/>
      <c r="V108" s="28">
        <v>6.4</v>
      </c>
      <c r="W108" s="28">
        <v>5.6</v>
      </c>
      <c r="X108" s="28">
        <v>7.7</v>
      </c>
      <c r="Y108" s="28">
        <v>3.5</v>
      </c>
      <c r="Z108" s="28">
        <v>5.3</v>
      </c>
      <c r="AA108" s="28">
        <v>6.7</v>
      </c>
    </row>
    <row r="109" spans="10:27" hidden="1">
      <c r="J109" s="29"/>
      <c r="K109" s="30"/>
      <c r="L109" s="30" t="s">
        <v>9</v>
      </c>
      <c r="M109" s="30"/>
      <c r="N109" s="30" t="s">
        <v>9</v>
      </c>
      <c r="O109" s="30" t="s">
        <v>9</v>
      </c>
      <c r="P109" s="30" t="s">
        <v>9</v>
      </c>
      <c r="Q109" s="30" t="s">
        <v>9</v>
      </c>
      <c r="R109" s="30" t="s">
        <v>9</v>
      </c>
      <c r="S109" s="30" t="s">
        <v>9</v>
      </c>
      <c r="T109" s="7"/>
      <c r="V109" s="30"/>
      <c r="W109" s="30"/>
      <c r="X109" s="30"/>
      <c r="Y109" s="30"/>
      <c r="Z109" s="30"/>
      <c r="AA109" s="30"/>
    </row>
    <row r="110" spans="10:27" hidden="1">
      <c r="J110" s="26" t="s">
        <v>31</v>
      </c>
      <c r="K110" s="27"/>
      <c r="L110" s="28">
        <v>6.1</v>
      </c>
      <c r="M110" s="28">
        <v>4.3</v>
      </c>
      <c r="N110" s="28">
        <v>4.7</v>
      </c>
      <c r="O110" s="28">
        <v>7.7</v>
      </c>
      <c r="P110" s="28">
        <v>5.6</v>
      </c>
      <c r="Q110" s="28">
        <v>6.8</v>
      </c>
      <c r="R110" s="28">
        <v>4.4000000000000004</v>
      </c>
      <c r="S110" s="28">
        <v>5.0999999999999996</v>
      </c>
      <c r="T110" s="7"/>
      <c r="V110" s="28">
        <v>4.5</v>
      </c>
      <c r="W110" s="28">
        <v>4</v>
      </c>
      <c r="X110" s="28">
        <v>5.4</v>
      </c>
      <c r="Y110" s="28">
        <v>5.2</v>
      </c>
      <c r="Z110" s="28">
        <v>7.8</v>
      </c>
      <c r="AA110" s="28">
        <v>7.2</v>
      </c>
    </row>
    <row r="111" spans="10:27" hidden="1">
      <c r="J111" s="29"/>
      <c r="K111" s="30"/>
      <c r="L111" s="30" t="s">
        <v>9</v>
      </c>
      <c r="M111" s="30"/>
      <c r="N111" s="30" t="s">
        <v>9</v>
      </c>
      <c r="O111" s="30" t="s">
        <v>9</v>
      </c>
      <c r="P111" s="30" t="s">
        <v>9</v>
      </c>
      <c r="Q111" s="30" t="s">
        <v>9</v>
      </c>
      <c r="R111" s="30" t="s">
        <v>9</v>
      </c>
      <c r="S111" s="30" t="s">
        <v>9</v>
      </c>
      <c r="T111" s="7"/>
      <c r="V111" s="30"/>
      <c r="W111" s="30"/>
      <c r="X111" s="30"/>
      <c r="Y111" s="30"/>
      <c r="Z111" s="30"/>
      <c r="AA111" s="30"/>
    </row>
    <row r="112" spans="10:27" hidden="1">
      <c r="J112" s="26" t="s">
        <v>32</v>
      </c>
      <c r="K112" s="27"/>
      <c r="L112" s="28">
        <v>6.8</v>
      </c>
      <c r="M112" s="28">
        <v>6.5</v>
      </c>
      <c r="N112" s="28">
        <v>6.1</v>
      </c>
      <c r="O112" s="28">
        <v>5.9</v>
      </c>
      <c r="P112" s="28">
        <v>7.2</v>
      </c>
      <c r="Q112" s="28">
        <v>7.2</v>
      </c>
      <c r="R112" s="28">
        <v>6.8</v>
      </c>
      <c r="S112" s="28">
        <v>4.5</v>
      </c>
      <c r="T112" s="7"/>
      <c r="V112" s="28">
        <v>7.6</v>
      </c>
      <c r="W112" s="28">
        <v>5.7</v>
      </c>
      <c r="X112" s="28">
        <v>3.6</v>
      </c>
      <c r="Y112" s="28">
        <v>6.1</v>
      </c>
      <c r="Z112" s="28">
        <v>4.3</v>
      </c>
      <c r="AA112" s="28">
        <v>3.6</v>
      </c>
    </row>
    <row r="113" spans="6:27" hidden="1">
      <c r="J113" s="29"/>
      <c r="K113" s="30"/>
      <c r="L113" s="30" t="s">
        <v>9</v>
      </c>
      <c r="M113" s="30"/>
      <c r="N113" s="30" t="s">
        <v>9</v>
      </c>
      <c r="O113" s="30" t="s">
        <v>9</v>
      </c>
      <c r="P113" s="30" t="s">
        <v>9</v>
      </c>
      <c r="Q113" s="30" t="s">
        <v>9</v>
      </c>
      <c r="R113" s="30" t="s">
        <v>9</v>
      </c>
      <c r="S113" s="30" t="s">
        <v>9</v>
      </c>
      <c r="T113" s="7"/>
      <c r="V113" s="30"/>
      <c r="W113" s="30"/>
      <c r="X113" s="30"/>
      <c r="Y113" s="30"/>
      <c r="Z113" s="30"/>
      <c r="AA113" s="30"/>
    </row>
    <row r="114" spans="6:27" ht="2" hidden="1" customHeight="1">
      <c r="J114" s="26"/>
      <c r="K114" s="27"/>
      <c r="L114" s="31" t="s">
        <v>9</v>
      </c>
      <c r="M114" s="31"/>
      <c r="N114" s="31" t="s">
        <v>9</v>
      </c>
      <c r="O114" s="31" t="s">
        <v>9</v>
      </c>
      <c r="P114" s="31" t="s">
        <v>9</v>
      </c>
      <c r="Q114" s="31" t="s">
        <v>9</v>
      </c>
      <c r="R114" s="31" t="s">
        <v>9</v>
      </c>
      <c r="S114" s="31" t="s">
        <v>9</v>
      </c>
      <c r="T114" s="7"/>
      <c r="V114" s="27"/>
      <c r="W114" s="27"/>
      <c r="X114" s="27"/>
      <c r="Y114" s="27"/>
      <c r="Z114" s="27"/>
      <c r="AA114" s="27"/>
    </row>
    <row r="115" spans="6:27" hidden="1">
      <c r="J115" s="32"/>
      <c r="K115" s="33">
        <f>SUM(L115:AA115)</f>
        <v>239.80000000000004</v>
      </c>
      <c r="L115" s="33">
        <f>SUM(L108:L114)</f>
        <v>18.2</v>
      </c>
      <c r="M115" s="33">
        <f t="shared" ref="M115:AA115" si="12">SUM(M108:M114)</f>
        <v>15.7</v>
      </c>
      <c r="N115" s="33">
        <f t="shared" si="12"/>
        <v>16.100000000000001</v>
      </c>
      <c r="O115" s="33">
        <f t="shared" si="12"/>
        <v>17.8</v>
      </c>
      <c r="P115" s="33">
        <f t="shared" si="12"/>
        <v>18.3</v>
      </c>
      <c r="Q115" s="33">
        <f t="shared" si="12"/>
        <v>19</v>
      </c>
      <c r="R115" s="33">
        <f t="shared" si="12"/>
        <v>17.8</v>
      </c>
      <c r="S115" s="33">
        <f t="shared" si="12"/>
        <v>16.7</v>
      </c>
      <c r="T115" s="7"/>
      <c r="V115" s="33">
        <f t="shared" si="12"/>
        <v>18.5</v>
      </c>
      <c r="W115" s="33">
        <f t="shared" si="12"/>
        <v>15.3</v>
      </c>
      <c r="X115" s="33">
        <f t="shared" si="12"/>
        <v>16.700000000000003</v>
      </c>
      <c r="Y115" s="33">
        <f t="shared" si="12"/>
        <v>14.799999999999999</v>
      </c>
      <c r="Z115" s="33">
        <f t="shared" si="12"/>
        <v>17.399999999999999</v>
      </c>
      <c r="AA115" s="33">
        <f t="shared" si="12"/>
        <v>17.5</v>
      </c>
    </row>
    <row r="116" spans="6:27" hidden="1">
      <c r="J116" s="29"/>
      <c r="K116" s="34" t="s">
        <v>36</v>
      </c>
      <c r="L116" s="34" t="s">
        <v>36</v>
      </c>
      <c r="M116" s="34" t="s">
        <v>36</v>
      </c>
      <c r="N116" s="34" t="s">
        <v>36</v>
      </c>
      <c r="O116" s="34" t="s">
        <v>36</v>
      </c>
      <c r="P116" s="34" t="s">
        <v>36</v>
      </c>
      <c r="Q116" s="34" t="s">
        <v>36</v>
      </c>
      <c r="R116" s="34" t="s">
        <v>36</v>
      </c>
      <c r="S116" s="34" t="s">
        <v>36</v>
      </c>
      <c r="T116" s="7"/>
      <c r="V116" s="34" t="s">
        <v>36</v>
      </c>
      <c r="W116" s="34" t="s">
        <v>36</v>
      </c>
      <c r="X116" s="34" t="s">
        <v>36</v>
      </c>
      <c r="Y116" s="34" t="s">
        <v>36</v>
      </c>
      <c r="Z116" s="34" t="s">
        <v>36</v>
      </c>
      <c r="AA116" s="34" t="s">
        <v>36</v>
      </c>
    </row>
    <row r="117" spans="6:27" hidden="1">
      <c r="T117" s="7"/>
    </row>
    <row r="118" spans="6:27" hidden="1">
      <c r="T118" s="7"/>
    </row>
    <row r="119" spans="6:27" hidden="1">
      <c r="J119" s="1"/>
      <c r="K119" s="7" t="s">
        <v>37</v>
      </c>
      <c r="L119" s="21">
        <v>1</v>
      </c>
      <c r="M119" s="21">
        <v>2</v>
      </c>
      <c r="N119" s="21">
        <v>3</v>
      </c>
      <c r="O119" s="21">
        <v>4</v>
      </c>
      <c r="P119" s="7"/>
      <c r="Q119" s="7"/>
      <c r="R119" s="7"/>
      <c r="T119" s="7"/>
    </row>
    <row r="120" spans="6:27" hidden="1">
      <c r="J120" s="1" t="s">
        <v>29</v>
      </c>
      <c r="K120" s="7"/>
      <c r="L120" s="7"/>
      <c r="M120" s="7"/>
      <c r="N120" s="7"/>
      <c r="O120" s="7"/>
      <c r="P120" s="7"/>
      <c r="Q120" s="7"/>
      <c r="R120" s="7"/>
      <c r="T120" s="7"/>
    </row>
    <row r="121" spans="6:27" hidden="1">
      <c r="J121" s="22" t="s">
        <v>30</v>
      </c>
      <c r="K121" s="7"/>
      <c r="L121" s="23">
        <v>19.7</v>
      </c>
      <c r="M121" s="23"/>
      <c r="N121" s="23"/>
      <c r="O121" s="23"/>
      <c r="P121" s="7"/>
      <c r="Q121" s="7">
        <v>19.7</v>
      </c>
      <c r="R121" s="7">
        <v>19.7</v>
      </c>
      <c r="T121" s="7"/>
    </row>
    <row r="122" spans="6:27" hidden="1">
      <c r="J122" s="22" t="s">
        <v>38</v>
      </c>
      <c r="K122" s="7"/>
      <c r="L122" s="23"/>
      <c r="M122" s="23">
        <v>24.2</v>
      </c>
      <c r="N122" s="23"/>
      <c r="O122" s="23"/>
      <c r="P122" s="7"/>
      <c r="Q122" s="7">
        <v>24.2</v>
      </c>
      <c r="R122" s="7">
        <f>R121+Q122</f>
        <v>43.9</v>
      </c>
      <c r="T122" s="7"/>
    </row>
    <row r="123" spans="6:27" hidden="1">
      <c r="J123" s="22" t="s">
        <v>32</v>
      </c>
      <c r="K123" s="7"/>
      <c r="L123" s="23"/>
      <c r="M123" s="23"/>
      <c r="N123" s="23">
        <v>25.1</v>
      </c>
      <c r="O123" s="23"/>
      <c r="P123" s="7"/>
      <c r="Q123" s="7">
        <v>25.1</v>
      </c>
      <c r="R123" s="7">
        <f t="shared" ref="R123:R132" si="13">R122+Q123</f>
        <v>69</v>
      </c>
      <c r="T123" s="7"/>
    </row>
    <row r="124" spans="6:27" hidden="1">
      <c r="F124" s="77"/>
      <c r="J124" s="22" t="s">
        <v>33</v>
      </c>
      <c r="K124" s="7"/>
      <c r="L124" s="23"/>
      <c r="M124" s="23"/>
      <c r="N124" s="23"/>
      <c r="O124" s="23">
        <v>23.2</v>
      </c>
      <c r="P124" s="7"/>
      <c r="Q124" s="7">
        <v>23.2</v>
      </c>
      <c r="R124" s="7">
        <f t="shared" si="13"/>
        <v>92.2</v>
      </c>
      <c r="T124" s="7"/>
    </row>
    <row r="125" spans="6:27" hidden="1">
      <c r="J125" s="22" t="s">
        <v>34</v>
      </c>
      <c r="K125" s="7"/>
      <c r="L125" s="23">
        <v>22.8</v>
      </c>
      <c r="M125" s="23"/>
      <c r="N125" s="23"/>
      <c r="O125" s="23"/>
      <c r="P125" s="7"/>
      <c r="Q125" s="7">
        <v>22.8</v>
      </c>
      <c r="R125" s="7">
        <f t="shared" si="13"/>
        <v>115</v>
      </c>
      <c r="T125" s="7"/>
    </row>
    <row r="126" spans="6:27" hidden="1">
      <c r="J126" s="22" t="s">
        <v>35</v>
      </c>
      <c r="K126" s="7"/>
      <c r="L126" s="23"/>
      <c r="M126" s="23">
        <v>21.9</v>
      </c>
      <c r="N126" s="23"/>
      <c r="O126" s="23"/>
      <c r="P126" s="7"/>
      <c r="Q126" s="7">
        <v>21.9</v>
      </c>
      <c r="R126" s="7">
        <f t="shared" si="13"/>
        <v>136.9</v>
      </c>
      <c r="T126" s="7"/>
    </row>
    <row r="127" spans="6:27" hidden="1">
      <c r="J127" s="22" t="s">
        <v>39</v>
      </c>
      <c r="K127" s="7"/>
      <c r="L127" s="23"/>
      <c r="M127" s="23"/>
      <c r="N127" s="23">
        <v>19.5</v>
      </c>
      <c r="O127" s="23"/>
      <c r="P127" s="7"/>
      <c r="Q127" s="7">
        <v>19.5</v>
      </c>
      <c r="R127" s="7">
        <f t="shared" si="13"/>
        <v>156.4</v>
      </c>
      <c r="T127" s="7"/>
    </row>
    <row r="128" spans="6:27" hidden="1">
      <c r="J128" s="22" t="s">
        <v>40</v>
      </c>
      <c r="K128" s="7"/>
      <c r="L128" s="23"/>
      <c r="M128" s="23"/>
      <c r="N128" s="23"/>
      <c r="O128" s="23">
        <v>25.6</v>
      </c>
      <c r="P128" s="7"/>
      <c r="Q128" s="7">
        <v>25.6</v>
      </c>
      <c r="R128" s="7">
        <f t="shared" si="13"/>
        <v>182</v>
      </c>
      <c r="T128" s="7"/>
    </row>
    <row r="129" spans="10:20" hidden="1">
      <c r="J129" s="22" t="s">
        <v>41</v>
      </c>
      <c r="K129" s="7"/>
      <c r="L129" s="23">
        <v>25.3</v>
      </c>
      <c r="M129" s="23"/>
      <c r="N129" s="23"/>
      <c r="O129" s="23"/>
      <c r="P129" s="7"/>
      <c r="Q129" s="7">
        <v>25.3</v>
      </c>
      <c r="R129" s="7">
        <f t="shared" si="13"/>
        <v>207.3</v>
      </c>
      <c r="T129" s="7"/>
    </row>
    <row r="130" spans="10:20" hidden="1">
      <c r="J130" s="22" t="s">
        <v>42</v>
      </c>
      <c r="K130" s="7"/>
      <c r="L130" s="23"/>
      <c r="M130" s="23">
        <v>25.7</v>
      </c>
      <c r="N130" s="23"/>
      <c r="O130" s="23"/>
      <c r="P130" s="7"/>
      <c r="Q130" s="7">
        <v>25.7</v>
      </c>
      <c r="R130" s="7">
        <f t="shared" si="13"/>
        <v>233</v>
      </c>
      <c r="T130" s="7"/>
    </row>
    <row r="131" spans="10:20" hidden="1">
      <c r="J131" s="22" t="s">
        <v>43</v>
      </c>
      <c r="K131" s="7"/>
      <c r="L131" s="23"/>
      <c r="M131" s="23"/>
      <c r="N131" s="23">
        <v>24</v>
      </c>
      <c r="O131" s="23"/>
      <c r="P131" s="7"/>
      <c r="Q131" s="7">
        <v>24</v>
      </c>
      <c r="R131" s="7">
        <f t="shared" si="13"/>
        <v>257</v>
      </c>
      <c r="T131" s="7"/>
    </row>
    <row r="132" spans="10:20" hidden="1">
      <c r="J132" s="22" t="s">
        <v>44</v>
      </c>
      <c r="K132" s="7"/>
      <c r="L132" s="23"/>
      <c r="M132" s="23"/>
      <c r="N132" s="23"/>
      <c r="O132" s="23">
        <v>20.2</v>
      </c>
      <c r="P132" s="7"/>
      <c r="Q132" s="7">
        <v>20.2</v>
      </c>
      <c r="R132" s="7">
        <f t="shared" si="13"/>
        <v>277.2</v>
      </c>
      <c r="T132" s="7"/>
    </row>
    <row r="133" spans="10:20" hidden="1">
      <c r="J133" s="1"/>
      <c r="K133" s="7"/>
      <c r="L133" s="23"/>
      <c r="M133" s="23"/>
      <c r="N133" s="23"/>
      <c r="O133" s="23"/>
      <c r="P133" s="7"/>
      <c r="Q133" s="7"/>
      <c r="R133" s="7"/>
      <c r="T133" s="7"/>
    </row>
    <row r="134" spans="10:20" hidden="1">
      <c r="J134" s="1"/>
      <c r="K134" s="7"/>
      <c r="L134" s="23">
        <f t="shared" ref="L134:N134" si="14">SUM(L121:L133)</f>
        <v>67.8</v>
      </c>
      <c r="M134" s="23">
        <f t="shared" si="14"/>
        <v>71.8</v>
      </c>
      <c r="N134" s="23">
        <f t="shared" si="14"/>
        <v>68.599999999999994</v>
      </c>
      <c r="O134" s="23">
        <f>SUM(O121:O133)</f>
        <v>69</v>
      </c>
      <c r="P134" s="7"/>
      <c r="Q134" s="7">
        <f>SUM(Q121:Q133)</f>
        <v>277.2</v>
      </c>
      <c r="R134" s="7"/>
      <c r="T134" s="7"/>
    </row>
    <row r="135" spans="10:20" hidden="1">
      <c r="T135" s="7"/>
    </row>
    <row r="136" spans="10:20">
      <c r="T136" s="7"/>
    </row>
    <row r="137" spans="10:20">
      <c r="T137" s="7"/>
    </row>
    <row r="146" spans="10:23" hidden="1"/>
    <row r="147" spans="10:23" hidden="1">
      <c r="K147" t="s">
        <v>28</v>
      </c>
      <c r="L147" s="36">
        <v>1</v>
      </c>
      <c r="M147" s="36">
        <v>2</v>
      </c>
      <c r="N147" s="36">
        <v>3</v>
      </c>
      <c r="O147" s="36">
        <v>4</v>
      </c>
      <c r="P147" s="36">
        <v>5</v>
      </c>
      <c r="Q147" s="36">
        <v>6</v>
      </c>
      <c r="R147" s="36">
        <v>7</v>
      </c>
      <c r="S147" s="37">
        <v>8</v>
      </c>
    </row>
    <row r="148" spans="10:23" hidden="1">
      <c r="J148" s="18" t="s">
        <v>29</v>
      </c>
    </row>
    <row r="149" spans="10:23" hidden="1">
      <c r="J149" s="38">
        <v>1</v>
      </c>
      <c r="L149" s="39">
        <v>5.3</v>
      </c>
      <c r="M149" s="39">
        <v>4.9000000000000004</v>
      </c>
      <c r="N149" s="39">
        <v>5.3</v>
      </c>
      <c r="O149" s="39">
        <v>4.2</v>
      </c>
      <c r="P149" s="39"/>
      <c r="Q149" s="39"/>
      <c r="R149" s="39"/>
      <c r="S149" s="40"/>
      <c r="U149" s="39">
        <f>SUM(L149:S149   )</f>
        <v>19.7</v>
      </c>
      <c r="V149" s="39">
        <f>U153</f>
        <v>22.799999999999997</v>
      </c>
      <c r="W149" s="39">
        <f>U157</f>
        <v>25.299999999999997</v>
      </c>
    </row>
    <row r="150" spans="10:23" hidden="1">
      <c r="J150" s="38"/>
      <c r="L150" s="39">
        <v>5.5</v>
      </c>
      <c r="M150" s="39">
        <v>5</v>
      </c>
      <c r="N150" s="39">
        <v>6.6</v>
      </c>
      <c r="O150" s="39">
        <v>7.1</v>
      </c>
      <c r="P150" s="39"/>
      <c r="Q150" s="39"/>
      <c r="R150" s="39"/>
      <c r="S150" s="40"/>
      <c r="U150" s="39">
        <f t="shared" ref="U150:U160" si="15">SUM(L150:S150   )</f>
        <v>24.200000000000003</v>
      </c>
      <c r="V150" s="39">
        <f t="shared" ref="V150:V152" si="16">U154</f>
        <v>21.9</v>
      </c>
      <c r="W150" s="39">
        <f t="shared" ref="W150:W152" si="17">U158</f>
        <v>25.7</v>
      </c>
    </row>
    <row r="151" spans="10:23" hidden="1">
      <c r="J151" s="38">
        <v>2</v>
      </c>
      <c r="L151" s="39">
        <v>6.5</v>
      </c>
      <c r="M151" s="39">
        <v>6.6</v>
      </c>
      <c r="N151" s="39">
        <v>6.4</v>
      </c>
      <c r="O151" s="39">
        <v>5.6</v>
      </c>
      <c r="P151" s="39"/>
      <c r="Q151" s="39"/>
      <c r="R151" s="39"/>
      <c r="S151" s="40"/>
      <c r="U151" s="39">
        <f t="shared" si="15"/>
        <v>25.1</v>
      </c>
      <c r="V151" s="39">
        <f t="shared" si="16"/>
        <v>19.5</v>
      </c>
      <c r="W151" s="39">
        <f t="shared" si="17"/>
        <v>23.999999999999996</v>
      </c>
    </row>
    <row r="152" spans="10:23" hidden="1">
      <c r="J152" s="38"/>
      <c r="L152" s="39">
        <v>7.7</v>
      </c>
      <c r="M152" s="39">
        <v>3.5</v>
      </c>
      <c r="N152" s="39">
        <v>5.3</v>
      </c>
      <c r="O152" s="39">
        <v>6.7</v>
      </c>
      <c r="P152" s="39"/>
      <c r="Q152" s="39"/>
      <c r="R152" s="39"/>
      <c r="S152" s="40"/>
      <c r="U152" s="39">
        <f t="shared" si="15"/>
        <v>23.2</v>
      </c>
      <c r="V152" s="39">
        <f t="shared" si="16"/>
        <v>25.6</v>
      </c>
      <c r="W152" s="39">
        <f t="shared" si="17"/>
        <v>20.200000000000003</v>
      </c>
    </row>
    <row r="153" spans="10:23" hidden="1">
      <c r="J153" s="38">
        <v>3</v>
      </c>
      <c r="L153" s="39">
        <v>6.1</v>
      </c>
      <c r="M153" s="39">
        <v>4.3</v>
      </c>
      <c r="N153" s="39">
        <v>4.7</v>
      </c>
      <c r="O153" s="39">
        <v>7.7</v>
      </c>
      <c r="P153" s="39"/>
      <c r="Q153" s="39"/>
      <c r="R153" s="39"/>
      <c r="S153" s="40"/>
      <c r="U153" s="39">
        <f t="shared" si="15"/>
        <v>22.799999999999997</v>
      </c>
    </row>
    <row r="154" spans="10:23" hidden="1">
      <c r="J154" s="38"/>
      <c r="L154" s="39">
        <v>5.6</v>
      </c>
      <c r="M154" s="39">
        <v>6.8</v>
      </c>
      <c r="N154" s="39">
        <v>4.4000000000000004</v>
      </c>
      <c r="O154" s="39">
        <v>5.0999999999999996</v>
      </c>
      <c r="P154" s="39"/>
      <c r="Q154" s="39"/>
      <c r="R154" s="39"/>
      <c r="S154" s="40"/>
      <c r="U154" s="39">
        <f t="shared" si="15"/>
        <v>21.9</v>
      </c>
    </row>
    <row r="155" spans="10:23" hidden="1">
      <c r="J155" s="38">
        <v>4</v>
      </c>
      <c r="L155" s="39">
        <v>3.9</v>
      </c>
      <c r="M155" s="39">
        <v>7.1</v>
      </c>
      <c r="N155" s="39">
        <v>4.5</v>
      </c>
      <c r="O155" s="39">
        <v>4</v>
      </c>
      <c r="P155" s="39"/>
      <c r="Q155" s="39"/>
      <c r="R155" s="39"/>
      <c r="S155" s="40"/>
      <c r="U155" s="39">
        <f t="shared" si="15"/>
        <v>19.5</v>
      </c>
    </row>
    <row r="156" spans="10:23" hidden="1">
      <c r="J156" s="38"/>
      <c r="L156" s="39">
        <v>5.4</v>
      </c>
      <c r="M156" s="39">
        <v>5.2</v>
      </c>
      <c r="N156" s="39">
        <v>7.8</v>
      </c>
      <c r="O156" s="39">
        <v>7.2</v>
      </c>
      <c r="P156" s="39"/>
      <c r="Q156" s="39"/>
      <c r="R156" s="39"/>
      <c r="S156" s="40"/>
      <c r="U156" s="39">
        <f t="shared" si="15"/>
        <v>25.6</v>
      </c>
    </row>
    <row r="157" spans="10:23" hidden="1">
      <c r="J157" s="38">
        <v>5</v>
      </c>
      <c r="L157" s="39">
        <v>6.8</v>
      </c>
      <c r="M157" s="39">
        <v>6.5</v>
      </c>
      <c r="N157" s="39">
        <v>6.1</v>
      </c>
      <c r="O157" s="39">
        <v>5.9</v>
      </c>
      <c r="P157" s="39"/>
      <c r="Q157" s="39"/>
      <c r="R157" s="39"/>
      <c r="S157" s="40"/>
      <c r="U157" s="39">
        <f t="shared" si="15"/>
        <v>25.299999999999997</v>
      </c>
    </row>
    <row r="158" spans="10:23" hidden="1">
      <c r="J158" s="38"/>
      <c r="L158" s="39">
        <v>7.2</v>
      </c>
      <c r="M158" s="39">
        <v>7.2</v>
      </c>
      <c r="N158" s="39">
        <v>6.8</v>
      </c>
      <c r="O158" s="39">
        <v>4.5</v>
      </c>
      <c r="P158" s="39"/>
      <c r="Q158" s="39"/>
      <c r="R158" s="39"/>
      <c r="S158" s="40"/>
      <c r="U158" s="39">
        <f t="shared" si="15"/>
        <v>25.7</v>
      </c>
    </row>
    <row r="159" spans="10:23" hidden="1">
      <c r="J159" s="38">
        <v>6</v>
      </c>
      <c r="L159" s="39">
        <v>5.7</v>
      </c>
      <c r="M159" s="39">
        <v>5</v>
      </c>
      <c r="N159" s="39">
        <v>7.6</v>
      </c>
      <c r="O159" s="39">
        <v>5.7</v>
      </c>
      <c r="P159" s="39"/>
      <c r="Q159" s="39"/>
      <c r="R159" s="39"/>
      <c r="S159" s="40"/>
      <c r="U159" s="39">
        <f t="shared" si="15"/>
        <v>23.999999999999996</v>
      </c>
    </row>
    <row r="160" spans="10:23" hidden="1">
      <c r="J160" s="38"/>
      <c r="L160" s="39">
        <v>3.6</v>
      </c>
      <c r="M160" s="39">
        <v>6.1</v>
      </c>
      <c r="N160" s="39">
        <v>4.3</v>
      </c>
      <c r="O160" s="39">
        <v>3.6</v>
      </c>
      <c r="P160" s="39">
        <v>2.6</v>
      </c>
      <c r="Q160" s="39"/>
      <c r="R160" s="39"/>
      <c r="S160" s="40"/>
      <c r="U160" s="39">
        <f t="shared" si="15"/>
        <v>20.200000000000003</v>
      </c>
    </row>
    <row r="161" spans="11:19" hidden="1">
      <c r="L161" s="39" t="s">
        <v>9</v>
      </c>
      <c r="M161" s="39"/>
      <c r="N161" s="39" t="s">
        <v>9</v>
      </c>
      <c r="O161" s="39" t="s">
        <v>9</v>
      </c>
      <c r="P161" s="39" t="s">
        <v>9</v>
      </c>
      <c r="Q161" s="39" t="s">
        <v>9</v>
      </c>
      <c r="R161" s="39" t="s">
        <v>9</v>
      </c>
      <c r="S161" s="40" t="s">
        <v>9</v>
      </c>
    </row>
    <row r="162" spans="11:19" hidden="1">
      <c r="K162" s="39">
        <f>SUM(L162:AA162)</f>
        <v>277.2</v>
      </c>
      <c r="L162" s="39">
        <f>SUM(L149:L161)</f>
        <v>69.3</v>
      </c>
      <c r="M162" s="39">
        <f t="shared" ref="M162:S162" si="18">SUM(M149:M161)</f>
        <v>68.2</v>
      </c>
      <c r="N162" s="39">
        <f t="shared" si="18"/>
        <v>69.799999999999983</v>
      </c>
      <c r="O162" s="39">
        <f t="shared" si="18"/>
        <v>67.3</v>
      </c>
      <c r="P162" s="39">
        <f t="shared" si="18"/>
        <v>2.6</v>
      </c>
      <c r="Q162" s="39">
        <f t="shared" si="18"/>
        <v>0</v>
      </c>
      <c r="R162" s="39">
        <f t="shared" si="18"/>
        <v>0</v>
      </c>
      <c r="S162" s="40">
        <f t="shared" si="18"/>
        <v>0</v>
      </c>
    </row>
    <row r="163" spans="11:19" hidden="1">
      <c r="K163">
        <f>K162/12</f>
        <v>23.099999999999998</v>
      </c>
    </row>
    <row r="164" spans="11:19" hidden="1"/>
  </sheetData>
  <phoneticPr fontId="7" type="noConversion"/>
  <printOptions horizontalCentered="1" verticalCentered="1"/>
  <pageMargins left="0.2" right="0.2" top="0" bottom="0.2" header="0" footer="0"/>
  <pageSetup scale="81" fitToHeight="0" orientation="landscape" horizontalDpi="1200" verticalDpi="1200"/>
  <rowBreaks count="1" manualBreakCount="1">
    <brk id="36" max="1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164"/>
  <sheetViews>
    <sheetView topLeftCell="A32" workbookViewId="0">
      <selection activeCell="A53" sqref="A53:XFD53"/>
    </sheetView>
  </sheetViews>
  <sheetFormatPr baseColWidth="10" defaultColWidth="11" defaultRowHeight="15" x14ac:dyDescent="0"/>
  <cols>
    <col min="1" max="1" width="5.5" style="18" bestFit="1" customWidth="1"/>
    <col min="2" max="2" width="6.83203125" style="39" customWidth="1"/>
    <col min="3" max="3" width="7.83203125" style="39" customWidth="1"/>
    <col min="4" max="4" width="6.33203125" style="39" bestFit="1" customWidth="1"/>
    <col min="5" max="5" width="9.1640625" style="19" bestFit="1" customWidth="1"/>
    <col min="6" max="6" width="27.6640625" style="76" customWidth="1"/>
    <col min="7" max="7" width="8.83203125" style="20" customWidth="1"/>
    <col min="8" max="8" width="6.83203125" style="20" customWidth="1"/>
    <col min="9" max="9" width="15.6640625" style="20" customWidth="1"/>
    <col min="10" max="10" width="6.1640625" style="18" bestFit="1" customWidth="1"/>
    <col min="11" max="11" width="8.1640625" hidden="1" customWidth="1"/>
    <col min="12" max="18" width="5" customWidth="1"/>
    <col min="19" max="19" width="5" style="20" customWidth="1"/>
    <col min="20" max="23" width="5" customWidth="1"/>
    <col min="24" max="24" width="5" style="20" customWidth="1"/>
    <col min="25" max="35" width="6" customWidth="1"/>
  </cols>
  <sheetData>
    <row r="1" spans="1:24" s="6" customFormat="1">
      <c r="A1" s="1" t="s">
        <v>0</v>
      </c>
      <c r="B1" s="49" t="s">
        <v>1</v>
      </c>
      <c r="C1" s="49" t="s">
        <v>2</v>
      </c>
      <c r="D1" s="49" t="s">
        <v>103</v>
      </c>
      <c r="E1" s="1" t="s">
        <v>3</v>
      </c>
      <c r="F1" s="74" t="s">
        <v>4</v>
      </c>
      <c r="G1" s="4"/>
      <c r="H1" s="4"/>
      <c r="I1" s="102" t="s">
        <v>145</v>
      </c>
      <c r="J1" s="2" t="s">
        <v>128</v>
      </c>
      <c r="K1" s="2" t="s">
        <v>6</v>
      </c>
      <c r="L1" s="2">
        <v>1</v>
      </c>
      <c r="M1" s="2">
        <v>2</v>
      </c>
      <c r="N1" s="2">
        <v>3</v>
      </c>
      <c r="O1" s="2">
        <v>4</v>
      </c>
      <c r="P1" s="2">
        <v>5</v>
      </c>
      <c r="Q1" s="2">
        <v>6</v>
      </c>
      <c r="R1" s="2">
        <v>7</v>
      </c>
      <c r="S1" s="2">
        <v>8</v>
      </c>
      <c r="T1" s="2">
        <v>9</v>
      </c>
      <c r="U1" s="2">
        <v>10</v>
      </c>
      <c r="V1" s="2">
        <v>11</v>
      </c>
      <c r="W1" s="2">
        <v>12</v>
      </c>
      <c r="X1" s="2"/>
    </row>
    <row r="2" spans="1:24">
      <c r="A2" s="1" t="s">
        <v>130</v>
      </c>
      <c r="B2" s="23"/>
      <c r="C2" s="62"/>
      <c r="D2" s="107" t="s">
        <v>1</v>
      </c>
      <c r="E2" s="66" t="s">
        <v>7</v>
      </c>
      <c r="F2" s="11" t="s">
        <v>8</v>
      </c>
      <c r="G2" s="9"/>
      <c r="H2" s="9"/>
      <c r="I2" s="10" t="s">
        <v>54</v>
      </c>
      <c r="J2" s="1" t="s">
        <v>9</v>
      </c>
      <c r="K2" s="7">
        <v>1</v>
      </c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7"/>
    </row>
    <row r="3" spans="1:24">
      <c r="A3" s="1"/>
      <c r="B3" s="23"/>
      <c r="C3" s="62"/>
      <c r="D3" s="62"/>
      <c r="E3" s="66" t="s">
        <v>10</v>
      </c>
      <c r="F3" s="11" t="s">
        <v>11</v>
      </c>
      <c r="G3" s="9"/>
      <c r="H3" s="9"/>
      <c r="I3" s="10"/>
      <c r="J3" s="1" t="s">
        <v>9</v>
      </c>
      <c r="K3" s="7">
        <v>2</v>
      </c>
      <c r="L3" s="23" t="str">
        <f t="shared" ref="L3:W19" si="0">IF($J3=L$1,$B3,"")</f>
        <v/>
      </c>
      <c r="M3" s="23" t="str">
        <f t="shared" si="0"/>
        <v/>
      </c>
      <c r="N3" s="23" t="str">
        <f t="shared" si="0"/>
        <v/>
      </c>
      <c r="O3" s="23" t="str">
        <f t="shared" si="0"/>
        <v/>
      </c>
      <c r="P3" s="23" t="str">
        <f t="shared" si="0"/>
        <v/>
      </c>
      <c r="Q3" s="23" t="str">
        <f t="shared" si="0"/>
        <v/>
      </c>
      <c r="R3" s="23" t="str">
        <f t="shared" si="0"/>
        <v/>
      </c>
      <c r="S3" s="23" t="str">
        <f t="shared" si="0"/>
        <v/>
      </c>
      <c r="T3" s="23" t="str">
        <f t="shared" si="0"/>
        <v/>
      </c>
      <c r="U3" s="23" t="str">
        <f t="shared" si="0"/>
        <v/>
      </c>
      <c r="V3" s="23" t="str">
        <f t="shared" si="0"/>
        <v/>
      </c>
      <c r="W3" s="23" t="str">
        <f t="shared" si="0"/>
        <v/>
      </c>
      <c r="X3" s="7"/>
    </row>
    <row r="4" spans="1:24">
      <c r="A4" s="1">
        <v>1</v>
      </c>
      <c r="B4" s="23">
        <v>5.3</v>
      </c>
      <c r="C4" s="62">
        <v>5.3</v>
      </c>
      <c r="D4" s="62"/>
      <c r="E4" s="61"/>
      <c r="F4" s="75" t="s">
        <v>12</v>
      </c>
      <c r="G4" s="9"/>
      <c r="H4" s="9"/>
      <c r="I4" s="10" t="s">
        <v>54</v>
      </c>
      <c r="J4" s="1">
        <v>1</v>
      </c>
      <c r="K4" s="7">
        <v>3</v>
      </c>
      <c r="L4" s="23">
        <f t="shared" si="0"/>
        <v>5.3</v>
      </c>
      <c r="M4" s="23" t="str">
        <f t="shared" si="0"/>
        <v/>
      </c>
      <c r="N4" s="23" t="str">
        <f t="shared" si="0"/>
        <v/>
      </c>
      <c r="O4" s="23" t="str">
        <f t="shared" si="0"/>
        <v/>
      </c>
      <c r="P4" s="23" t="str">
        <f t="shared" si="0"/>
        <v/>
      </c>
      <c r="Q4" s="23" t="str">
        <f t="shared" si="0"/>
        <v/>
      </c>
      <c r="R4" s="23" t="str">
        <f t="shared" si="0"/>
        <v/>
      </c>
      <c r="S4" s="23" t="str">
        <f t="shared" si="0"/>
        <v/>
      </c>
      <c r="T4" s="23" t="str">
        <f t="shared" si="0"/>
        <v/>
      </c>
      <c r="U4" s="23" t="str">
        <f t="shared" si="0"/>
        <v/>
      </c>
      <c r="V4" s="23" t="str">
        <f t="shared" si="0"/>
        <v/>
      </c>
      <c r="W4" s="23" t="str">
        <f t="shared" si="0"/>
        <v/>
      </c>
      <c r="X4" s="7"/>
    </row>
    <row r="5" spans="1:24">
      <c r="A5" s="1">
        <v>2</v>
      </c>
      <c r="B5" s="23">
        <v>4.5</v>
      </c>
      <c r="C5" s="62">
        <v>9.8000000000000007</v>
      </c>
      <c r="D5" s="62"/>
      <c r="E5" s="61"/>
      <c r="F5" s="75" t="s">
        <v>131</v>
      </c>
      <c r="G5" s="9"/>
      <c r="H5" s="9"/>
      <c r="I5" s="10" t="s">
        <v>57</v>
      </c>
      <c r="J5" s="1">
        <v>2</v>
      </c>
      <c r="K5" s="7">
        <v>4</v>
      </c>
      <c r="L5" s="23" t="str">
        <f t="shared" si="0"/>
        <v/>
      </c>
      <c r="M5" s="23">
        <f t="shared" si="0"/>
        <v>4.5</v>
      </c>
      <c r="N5" s="23" t="str">
        <f t="shared" si="0"/>
        <v/>
      </c>
      <c r="O5" s="23" t="str">
        <f t="shared" si="0"/>
        <v/>
      </c>
      <c r="P5" s="23" t="str">
        <f t="shared" si="0"/>
        <v/>
      </c>
      <c r="Q5" s="23" t="str">
        <f t="shared" si="0"/>
        <v/>
      </c>
      <c r="R5" s="23" t="str">
        <f t="shared" si="0"/>
        <v/>
      </c>
      <c r="S5" s="23" t="str">
        <f t="shared" si="0"/>
        <v/>
      </c>
      <c r="T5" s="23" t="str">
        <f t="shared" si="0"/>
        <v/>
      </c>
      <c r="U5" s="23" t="str">
        <f t="shared" si="0"/>
        <v/>
      </c>
      <c r="V5" s="23" t="str">
        <f t="shared" si="0"/>
        <v/>
      </c>
      <c r="W5" s="23" t="str">
        <f t="shared" si="0"/>
        <v/>
      </c>
      <c r="X5" s="7"/>
    </row>
    <row r="6" spans="1:24">
      <c r="A6" s="1"/>
      <c r="B6" s="23"/>
      <c r="C6" s="62" t="s">
        <v>9</v>
      </c>
      <c r="D6" s="62"/>
      <c r="E6" s="66"/>
      <c r="F6" s="11" t="s">
        <v>45</v>
      </c>
      <c r="G6" s="9"/>
      <c r="H6" s="9"/>
      <c r="I6" s="10"/>
      <c r="J6" s="1"/>
      <c r="K6" s="7"/>
      <c r="L6" s="23" t="str">
        <f t="shared" si="0"/>
        <v/>
      </c>
      <c r="M6" s="23" t="str">
        <f t="shared" si="0"/>
        <v/>
      </c>
      <c r="N6" s="23" t="str">
        <f t="shared" si="0"/>
        <v/>
      </c>
      <c r="O6" s="23" t="str">
        <f t="shared" si="0"/>
        <v/>
      </c>
      <c r="P6" s="23" t="str">
        <f t="shared" si="0"/>
        <v/>
      </c>
      <c r="Q6" s="23" t="str">
        <f t="shared" si="0"/>
        <v/>
      </c>
      <c r="R6" s="23" t="str">
        <f t="shared" si="0"/>
        <v/>
      </c>
      <c r="S6" s="23" t="str">
        <f t="shared" si="0"/>
        <v/>
      </c>
      <c r="T6" s="23" t="str">
        <f t="shared" si="0"/>
        <v/>
      </c>
      <c r="U6" s="23" t="str">
        <f t="shared" si="0"/>
        <v/>
      </c>
      <c r="V6" s="23" t="str">
        <f t="shared" si="0"/>
        <v/>
      </c>
      <c r="W6" s="23" t="str">
        <f t="shared" si="0"/>
        <v/>
      </c>
      <c r="X6" s="7"/>
    </row>
    <row r="7" spans="1:24">
      <c r="A7" s="1">
        <v>3</v>
      </c>
      <c r="B7" s="23">
        <v>5.7</v>
      </c>
      <c r="C7" s="62">
        <v>15.5</v>
      </c>
      <c r="D7" s="62"/>
      <c r="E7" s="61"/>
      <c r="F7" s="75" t="s">
        <v>13</v>
      </c>
      <c r="G7" s="9"/>
      <c r="H7" s="9"/>
      <c r="I7" s="10" t="s">
        <v>56</v>
      </c>
      <c r="J7" s="1">
        <v>3</v>
      </c>
      <c r="K7" s="7">
        <v>5</v>
      </c>
      <c r="L7" s="23" t="str">
        <f t="shared" si="0"/>
        <v/>
      </c>
      <c r="M7" s="23" t="str">
        <f t="shared" si="0"/>
        <v/>
      </c>
      <c r="N7" s="23">
        <f t="shared" si="0"/>
        <v>5.7</v>
      </c>
      <c r="O7" s="23" t="str">
        <f t="shared" si="0"/>
        <v/>
      </c>
      <c r="P7" s="23" t="str">
        <f t="shared" si="0"/>
        <v/>
      </c>
      <c r="Q7" s="23" t="str">
        <f t="shared" si="0"/>
        <v/>
      </c>
      <c r="R7" s="23" t="str">
        <f t="shared" si="0"/>
        <v/>
      </c>
      <c r="S7" s="23" t="str">
        <f t="shared" si="0"/>
        <v/>
      </c>
      <c r="T7" s="23" t="str">
        <f t="shared" si="0"/>
        <v/>
      </c>
      <c r="U7" s="23" t="str">
        <f t="shared" si="0"/>
        <v/>
      </c>
      <c r="V7" s="23" t="str">
        <f t="shared" si="0"/>
        <v/>
      </c>
      <c r="W7" s="23" t="str">
        <f t="shared" si="0"/>
        <v/>
      </c>
      <c r="X7" s="7"/>
    </row>
    <row r="8" spans="1:24">
      <c r="A8" s="1"/>
      <c r="B8" s="23"/>
      <c r="C8" s="62" t="s">
        <v>9</v>
      </c>
      <c r="D8" s="62"/>
      <c r="E8" s="66" t="s">
        <v>14</v>
      </c>
      <c r="F8" s="11" t="s">
        <v>120</v>
      </c>
      <c r="G8" s="9"/>
      <c r="H8" s="9"/>
      <c r="I8" s="10"/>
      <c r="J8" s="1"/>
      <c r="K8" s="7"/>
      <c r="L8" s="23" t="str">
        <f t="shared" si="0"/>
        <v/>
      </c>
      <c r="M8" s="23" t="str">
        <f t="shared" si="0"/>
        <v/>
      </c>
      <c r="N8" s="23" t="str">
        <f t="shared" si="0"/>
        <v/>
      </c>
      <c r="O8" s="23" t="str">
        <f t="shared" si="0"/>
        <v/>
      </c>
      <c r="P8" s="23" t="str">
        <f t="shared" si="0"/>
        <v/>
      </c>
      <c r="Q8" s="23" t="str">
        <f t="shared" si="0"/>
        <v/>
      </c>
      <c r="R8" s="23" t="str">
        <f t="shared" si="0"/>
        <v/>
      </c>
      <c r="S8" s="23" t="str">
        <f t="shared" si="0"/>
        <v/>
      </c>
      <c r="T8" s="23" t="str">
        <f t="shared" si="0"/>
        <v/>
      </c>
      <c r="U8" s="23" t="str">
        <f t="shared" si="0"/>
        <v/>
      </c>
      <c r="V8" s="23" t="str">
        <f t="shared" si="0"/>
        <v/>
      </c>
      <c r="W8" s="23" t="str">
        <f t="shared" si="0"/>
        <v/>
      </c>
      <c r="X8" s="7"/>
    </row>
    <row r="9" spans="1:24">
      <c r="A9" s="61">
        <v>4</v>
      </c>
      <c r="B9" s="62">
        <v>4.2</v>
      </c>
      <c r="C9" s="62">
        <v>19.7</v>
      </c>
      <c r="D9" s="62">
        <v>19.7</v>
      </c>
      <c r="E9" s="61"/>
      <c r="F9" s="69" t="s">
        <v>143</v>
      </c>
      <c r="G9" s="64"/>
      <c r="H9" s="64"/>
      <c r="I9" s="65" t="s">
        <v>55</v>
      </c>
      <c r="J9" s="1">
        <v>4</v>
      </c>
      <c r="K9" s="7">
        <v>6</v>
      </c>
      <c r="L9" s="23" t="str">
        <f t="shared" si="0"/>
        <v/>
      </c>
      <c r="M9" s="23" t="str">
        <f t="shared" si="0"/>
        <v/>
      </c>
      <c r="N9" s="23" t="str">
        <f t="shared" si="0"/>
        <v/>
      </c>
      <c r="O9" s="23">
        <f t="shared" si="0"/>
        <v>4.2</v>
      </c>
      <c r="P9" s="23" t="str">
        <f t="shared" si="0"/>
        <v/>
      </c>
      <c r="Q9" s="23" t="str">
        <f t="shared" si="0"/>
        <v/>
      </c>
      <c r="R9" s="23" t="str">
        <f t="shared" si="0"/>
        <v/>
      </c>
      <c r="S9" s="23" t="str">
        <f t="shared" si="0"/>
        <v/>
      </c>
      <c r="T9" s="23" t="str">
        <f t="shared" si="0"/>
        <v/>
      </c>
      <c r="U9" s="23" t="str">
        <f t="shared" si="0"/>
        <v/>
      </c>
      <c r="V9" s="23" t="str">
        <f t="shared" si="0"/>
        <v/>
      </c>
      <c r="W9" s="23" t="str">
        <f t="shared" si="0"/>
        <v/>
      </c>
      <c r="X9" s="7"/>
    </row>
    <row r="10" spans="1:24">
      <c r="A10" s="1"/>
      <c r="B10" s="23"/>
      <c r="C10" s="62" t="s">
        <v>9</v>
      </c>
      <c r="D10" s="62"/>
      <c r="E10" s="66" t="s">
        <v>10</v>
      </c>
      <c r="F10" s="11" t="s">
        <v>119</v>
      </c>
      <c r="G10" s="9"/>
      <c r="H10" s="9"/>
      <c r="I10" s="10" t="s">
        <v>55</v>
      </c>
      <c r="J10" s="1" t="s">
        <v>9</v>
      </c>
      <c r="K10" s="7">
        <v>7</v>
      </c>
      <c r="L10" s="23" t="str">
        <f t="shared" si="0"/>
        <v/>
      </c>
      <c r="M10" s="23" t="str">
        <f t="shared" si="0"/>
        <v/>
      </c>
      <c r="N10" s="23" t="str">
        <f t="shared" si="0"/>
        <v/>
      </c>
      <c r="O10" s="23" t="str">
        <f t="shared" si="0"/>
        <v/>
      </c>
      <c r="P10" s="23" t="str">
        <f t="shared" si="0"/>
        <v/>
      </c>
      <c r="Q10" s="23" t="str">
        <f t="shared" si="0"/>
        <v/>
      </c>
      <c r="R10" s="23" t="str">
        <f t="shared" si="0"/>
        <v/>
      </c>
      <c r="S10" s="23" t="str">
        <f t="shared" si="0"/>
        <v/>
      </c>
      <c r="T10" s="23" t="str">
        <f t="shared" si="0"/>
        <v/>
      </c>
      <c r="U10" s="23" t="str">
        <f t="shared" si="0"/>
        <v/>
      </c>
      <c r="V10" s="23" t="str">
        <f t="shared" si="0"/>
        <v/>
      </c>
      <c r="W10" s="23" t="str">
        <f t="shared" si="0"/>
        <v/>
      </c>
      <c r="X10" s="7"/>
    </row>
    <row r="11" spans="1:24">
      <c r="A11" s="1">
        <v>5</v>
      </c>
      <c r="B11" s="23">
        <v>5.5</v>
      </c>
      <c r="C11" s="62">
        <v>25.2</v>
      </c>
      <c r="D11" s="62"/>
      <c r="E11" s="61"/>
      <c r="F11" s="75" t="s">
        <v>132</v>
      </c>
      <c r="G11" s="9"/>
      <c r="H11" s="9"/>
      <c r="I11" s="10" t="s">
        <v>58</v>
      </c>
      <c r="J11" s="1">
        <v>5</v>
      </c>
      <c r="K11" s="7">
        <v>9</v>
      </c>
      <c r="L11" s="23" t="str">
        <f t="shared" si="0"/>
        <v/>
      </c>
      <c r="M11" s="23" t="str">
        <f t="shared" si="0"/>
        <v/>
      </c>
      <c r="N11" s="23" t="str">
        <f t="shared" si="0"/>
        <v/>
      </c>
      <c r="O11" s="23" t="str">
        <f t="shared" si="0"/>
        <v/>
      </c>
      <c r="P11" s="23">
        <f t="shared" si="0"/>
        <v>5.5</v>
      </c>
      <c r="Q11" s="23" t="str">
        <f t="shared" si="0"/>
        <v/>
      </c>
      <c r="R11" s="23" t="str">
        <f t="shared" si="0"/>
        <v/>
      </c>
      <c r="S11" s="23" t="str">
        <f t="shared" si="0"/>
        <v/>
      </c>
      <c r="T11" s="23" t="str">
        <f t="shared" si="0"/>
        <v/>
      </c>
      <c r="U11" s="23" t="str">
        <f t="shared" si="0"/>
        <v/>
      </c>
      <c r="V11" s="23" t="str">
        <f t="shared" si="0"/>
        <v/>
      </c>
      <c r="W11" s="23" t="str">
        <f t="shared" si="0"/>
        <v/>
      </c>
      <c r="X11" s="7"/>
    </row>
    <row r="12" spans="1:24">
      <c r="A12" s="1"/>
      <c r="B12" s="23"/>
      <c r="C12" s="62" t="s">
        <v>9</v>
      </c>
      <c r="D12" s="62"/>
      <c r="E12" s="66" t="s">
        <v>14</v>
      </c>
      <c r="F12" s="11" t="s">
        <v>121</v>
      </c>
      <c r="G12" s="9"/>
      <c r="H12" s="9"/>
      <c r="I12" s="10"/>
      <c r="J12" s="1" t="s">
        <v>9</v>
      </c>
      <c r="K12" s="7">
        <v>10</v>
      </c>
      <c r="L12" s="23" t="str">
        <f t="shared" si="0"/>
        <v/>
      </c>
      <c r="M12" s="23" t="str">
        <f t="shared" si="0"/>
        <v/>
      </c>
      <c r="N12" s="23" t="str">
        <f t="shared" si="0"/>
        <v/>
      </c>
      <c r="O12" s="23" t="str">
        <f t="shared" si="0"/>
        <v/>
      </c>
      <c r="P12" s="23" t="str">
        <f t="shared" si="0"/>
        <v/>
      </c>
      <c r="Q12" s="23" t="str">
        <f t="shared" si="0"/>
        <v/>
      </c>
      <c r="R12" s="23" t="str">
        <f t="shared" si="0"/>
        <v/>
      </c>
      <c r="S12" s="23" t="str">
        <f t="shared" si="0"/>
        <v/>
      </c>
      <c r="T12" s="23" t="str">
        <f t="shared" si="0"/>
        <v/>
      </c>
      <c r="U12" s="23" t="str">
        <f t="shared" si="0"/>
        <v/>
      </c>
      <c r="V12" s="23" t="str">
        <f t="shared" si="0"/>
        <v/>
      </c>
      <c r="W12" s="23" t="str">
        <f t="shared" si="0"/>
        <v/>
      </c>
      <c r="X12" s="7"/>
    </row>
    <row r="13" spans="1:24">
      <c r="A13" s="1">
        <v>6</v>
      </c>
      <c r="B13" s="23">
        <v>4.9000000000000004</v>
      </c>
      <c r="C13" s="62">
        <v>30.1</v>
      </c>
      <c r="D13" s="62"/>
      <c r="E13" s="61"/>
      <c r="F13" s="75" t="s">
        <v>144</v>
      </c>
      <c r="G13" s="9"/>
      <c r="H13" s="9"/>
      <c r="I13" s="10" t="s">
        <v>59</v>
      </c>
      <c r="J13" s="1">
        <v>6</v>
      </c>
      <c r="K13" s="7">
        <v>12</v>
      </c>
      <c r="L13" s="23" t="str">
        <f t="shared" si="0"/>
        <v/>
      </c>
      <c r="M13" s="23" t="str">
        <f t="shared" si="0"/>
        <v/>
      </c>
      <c r="N13" s="23" t="str">
        <f t="shared" si="0"/>
        <v/>
      </c>
      <c r="O13" s="23" t="str">
        <f t="shared" si="0"/>
        <v/>
      </c>
      <c r="P13" s="23" t="str">
        <f t="shared" si="0"/>
        <v/>
      </c>
      <c r="Q13" s="23">
        <f t="shared" si="0"/>
        <v>4.9000000000000004</v>
      </c>
      <c r="R13" s="23" t="str">
        <f t="shared" si="0"/>
        <v/>
      </c>
      <c r="S13" s="23" t="str">
        <f t="shared" si="0"/>
        <v/>
      </c>
      <c r="T13" s="23" t="str">
        <f t="shared" si="0"/>
        <v/>
      </c>
      <c r="U13" s="23" t="str">
        <f t="shared" si="0"/>
        <v/>
      </c>
      <c r="V13" s="23" t="str">
        <f t="shared" si="0"/>
        <v/>
      </c>
      <c r="W13" s="23" t="str">
        <f t="shared" si="0"/>
        <v/>
      </c>
      <c r="X13" s="7"/>
    </row>
    <row r="14" spans="1:24">
      <c r="A14" s="1">
        <v>7</v>
      </c>
      <c r="B14" s="23">
        <v>6.6</v>
      </c>
      <c r="C14" s="62">
        <v>36.699999999999996</v>
      </c>
      <c r="D14" s="62"/>
      <c r="E14" s="61"/>
      <c r="F14" s="75" t="s">
        <v>61</v>
      </c>
      <c r="G14" s="9"/>
      <c r="H14" s="9"/>
      <c r="I14" s="10" t="s">
        <v>60</v>
      </c>
      <c r="J14" s="1">
        <v>7</v>
      </c>
      <c r="K14" s="7">
        <v>14</v>
      </c>
      <c r="L14" s="23" t="str">
        <f t="shared" si="0"/>
        <v/>
      </c>
      <c r="M14" s="23" t="str">
        <f t="shared" si="0"/>
        <v/>
      </c>
      <c r="N14" s="23" t="str">
        <f t="shared" si="0"/>
        <v/>
      </c>
      <c r="O14" s="23" t="str">
        <f t="shared" si="0"/>
        <v/>
      </c>
      <c r="P14" s="23" t="str">
        <f t="shared" si="0"/>
        <v/>
      </c>
      <c r="Q14" s="23" t="str">
        <f t="shared" si="0"/>
        <v/>
      </c>
      <c r="R14" s="23">
        <f t="shared" si="0"/>
        <v>6.6</v>
      </c>
      <c r="S14" s="23" t="str">
        <f t="shared" si="0"/>
        <v/>
      </c>
      <c r="T14" s="23" t="str">
        <f t="shared" si="0"/>
        <v/>
      </c>
      <c r="U14" s="23" t="str">
        <f t="shared" si="0"/>
        <v/>
      </c>
      <c r="V14" s="23" t="str">
        <f t="shared" si="0"/>
        <v/>
      </c>
      <c r="W14" s="23" t="str">
        <f t="shared" si="0"/>
        <v/>
      </c>
      <c r="X14" s="7"/>
    </row>
    <row r="15" spans="1:24">
      <c r="A15" s="61">
        <v>8</v>
      </c>
      <c r="B15" s="62">
        <v>7.1</v>
      </c>
      <c r="C15" s="62">
        <v>43.8</v>
      </c>
      <c r="D15" s="62">
        <v>24.099999999999998</v>
      </c>
      <c r="E15" s="66" t="s">
        <v>14</v>
      </c>
      <c r="F15" s="63" t="s">
        <v>122</v>
      </c>
      <c r="G15" s="64"/>
      <c r="H15" s="64"/>
      <c r="I15" s="65" t="s">
        <v>62</v>
      </c>
      <c r="J15" s="1">
        <v>8</v>
      </c>
      <c r="K15" s="7">
        <v>16</v>
      </c>
      <c r="L15" s="23" t="str">
        <f t="shared" si="0"/>
        <v/>
      </c>
      <c r="M15" s="23" t="str">
        <f t="shared" si="0"/>
        <v/>
      </c>
      <c r="N15" s="23" t="str">
        <f t="shared" si="0"/>
        <v/>
      </c>
      <c r="O15" s="23" t="str">
        <f t="shared" si="0"/>
        <v/>
      </c>
      <c r="P15" s="23" t="str">
        <f t="shared" si="0"/>
        <v/>
      </c>
      <c r="Q15" s="23" t="str">
        <f t="shared" si="0"/>
        <v/>
      </c>
      <c r="R15" s="23" t="str">
        <f t="shared" si="0"/>
        <v/>
      </c>
      <c r="S15" s="23">
        <f t="shared" si="0"/>
        <v>7.1</v>
      </c>
      <c r="T15" s="23" t="str">
        <f t="shared" si="0"/>
        <v/>
      </c>
      <c r="U15" s="23" t="str">
        <f t="shared" si="0"/>
        <v/>
      </c>
      <c r="V15" s="23" t="str">
        <f t="shared" si="0"/>
        <v/>
      </c>
      <c r="W15" s="23" t="str">
        <f t="shared" si="0"/>
        <v/>
      </c>
      <c r="X15" s="7"/>
    </row>
    <row r="16" spans="1:24">
      <c r="A16" s="1">
        <v>9</v>
      </c>
      <c r="B16" s="23">
        <v>6.5</v>
      </c>
      <c r="C16" s="62">
        <v>50.3</v>
      </c>
      <c r="D16" s="62"/>
      <c r="E16" s="61"/>
      <c r="F16" s="75" t="s">
        <v>15</v>
      </c>
      <c r="G16" s="9"/>
      <c r="H16" s="9"/>
      <c r="I16" s="10" t="s">
        <v>63</v>
      </c>
      <c r="J16" s="1">
        <v>9</v>
      </c>
      <c r="K16" s="7">
        <v>21</v>
      </c>
      <c r="L16" s="23" t="str">
        <f t="shared" si="0"/>
        <v/>
      </c>
      <c r="M16" s="23" t="str">
        <f t="shared" si="0"/>
        <v/>
      </c>
      <c r="N16" s="23" t="str">
        <f t="shared" si="0"/>
        <v/>
      </c>
      <c r="O16" s="23" t="str">
        <f t="shared" si="0"/>
        <v/>
      </c>
      <c r="P16" s="23" t="str">
        <f t="shared" si="0"/>
        <v/>
      </c>
      <c r="Q16" s="23" t="str">
        <f t="shared" si="0"/>
        <v/>
      </c>
      <c r="R16" s="23" t="str">
        <f t="shared" si="0"/>
        <v/>
      </c>
      <c r="S16" s="23" t="str">
        <f t="shared" si="0"/>
        <v/>
      </c>
      <c r="T16" s="23">
        <f t="shared" si="0"/>
        <v>6.5</v>
      </c>
      <c r="U16" s="23" t="str">
        <f t="shared" si="0"/>
        <v/>
      </c>
      <c r="V16" s="23" t="str">
        <f t="shared" si="0"/>
        <v/>
      </c>
      <c r="W16" s="23" t="str">
        <f t="shared" si="0"/>
        <v/>
      </c>
      <c r="X16" s="7"/>
    </row>
    <row r="17" spans="1:24">
      <c r="A17" s="1">
        <v>10</v>
      </c>
      <c r="B17" s="23">
        <v>6.6</v>
      </c>
      <c r="C17" s="62">
        <v>56.9</v>
      </c>
      <c r="D17" s="62"/>
      <c r="E17" s="61"/>
      <c r="F17" s="75" t="s">
        <v>46</v>
      </c>
      <c r="G17" s="9"/>
      <c r="H17" s="9"/>
      <c r="I17" s="10" t="s">
        <v>63</v>
      </c>
      <c r="J17" s="1">
        <v>10</v>
      </c>
      <c r="K17" s="7">
        <v>27</v>
      </c>
      <c r="L17" s="23" t="str">
        <f t="shared" si="0"/>
        <v/>
      </c>
      <c r="M17" s="23" t="str">
        <f t="shared" si="0"/>
        <v/>
      </c>
      <c r="N17" s="23" t="str">
        <f t="shared" si="0"/>
        <v/>
      </c>
      <c r="O17" s="23" t="str">
        <f t="shared" si="0"/>
        <v/>
      </c>
      <c r="P17" s="23" t="str">
        <f t="shared" si="0"/>
        <v/>
      </c>
      <c r="Q17" s="23" t="str">
        <f t="shared" si="0"/>
        <v/>
      </c>
      <c r="R17" s="23" t="str">
        <f t="shared" si="0"/>
        <v/>
      </c>
      <c r="S17" s="23" t="str">
        <f t="shared" si="0"/>
        <v/>
      </c>
      <c r="T17" s="23" t="str">
        <f t="shared" si="0"/>
        <v/>
      </c>
      <c r="U17" s="23">
        <f t="shared" si="0"/>
        <v>6.6</v>
      </c>
      <c r="V17" s="23" t="str">
        <f t="shared" si="0"/>
        <v/>
      </c>
      <c r="W17" s="23" t="str">
        <f t="shared" si="0"/>
        <v/>
      </c>
      <c r="X17" s="7"/>
    </row>
    <row r="18" spans="1:24">
      <c r="A18" s="1">
        <v>11</v>
      </c>
      <c r="B18" s="23">
        <v>6.4</v>
      </c>
      <c r="C18" s="62">
        <v>63.3</v>
      </c>
      <c r="D18" s="62"/>
      <c r="E18" s="61"/>
      <c r="F18" s="75" t="s">
        <v>16</v>
      </c>
      <c r="G18" s="9"/>
      <c r="H18" s="9"/>
      <c r="I18" s="10" t="s">
        <v>63</v>
      </c>
      <c r="J18" s="1">
        <v>11</v>
      </c>
      <c r="K18" s="7">
        <v>29</v>
      </c>
      <c r="L18" s="23" t="str">
        <f t="shared" si="0"/>
        <v/>
      </c>
      <c r="M18" s="23" t="str">
        <f t="shared" si="0"/>
        <v/>
      </c>
      <c r="N18" s="23" t="str">
        <f t="shared" si="0"/>
        <v/>
      </c>
      <c r="O18" s="23" t="str">
        <f t="shared" si="0"/>
        <v/>
      </c>
      <c r="P18" s="23" t="str">
        <f t="shared" si="0"/>
        <v/>
      </c>
      <c r="Q18" s="23" t="str">
        <f t="shared" si="0"/>
        <v/>
      </c>
      <c r="R18" s="23" t="str">
        <f t="shared" si="0"/>
        <v/>
      </c>
      <c r="S18" s="23" t="str">
        <f t="shared" si="0"/>
        <v/>
      </c>
      <c r="T18" s="23" t="str">
        <f t="shared" si="0"/>
        <v/>
      </c>
      <c r="U18" s="23" t="str">
        <f t="shared" si="0"/>
        <v/>
      </c>
      <c r="V18" s="23">
        <f t="shared" si="0"/>
        <v>6.4</v>
      </c>
      <c r="W18" s="23" t="str">
        <f t="shared" si="0"/>
        <v/>
      </c>
      <c r="X18" s="7"/>
    </row>
    <row r="19" spans="1:24">
      <c r="A19" s="61">
        <v>12</v>
      </c>
      <c r="B19" s="62">
        <v>4.5999999999999996</v>
      </c>
      <c r="C19" s="62">
        <v>67.900000000000006</v>
      </c>
      <c r="D19" s="62">
        <v>24.100000000000009</v>
      </c>
      <c r="E19" s="61"/>
      <c r="F19" s="69" t="s">
        <v>133</v>
      </c>
      <c r="G19" s="64"/>
      <c r="H19" s="64"/>
      <c r="I19" s="65" t="s">
        <v>134</v>
      </c>
      <c r="J19" s="1">
        <v>12</v>
      </c>
      <c r="K19" s="7">
        <v>31</v>
      </c>
      <c r="L19" s="23" t="str">
        <f t="shared" si="0"/>
        <v/>
      </c>
      <c r="M19" s="23" t="str">
        <f t="shared" si="0"/>
        <v/>
      </c>
      <c r="N19" s="23" t="str">
        <f t="shared" si="0"/>
        <v/>
      </c>
      <c r="O19" s="23" t="str">
        <f t="shared" si="0"/>
        <v/>
      </c>
      <c r="P19" s="23" t="str">
        <f t="shared" si="0"/>
        <v/>
      </c>
      <c r="Q19" s="23" t="str">
        <f t="shared" si="0"/>
        <v/>
      </c>
      <c r="R19" s="23" t="str">
        <f t="shared" si="0"/>
        <v/>
      </c>
      <c r="S19" s="23" t="str">
        <f t="shared" si="0"/>
        <v/>
      </c>
      <c r="T19" s="23" t="str">
        <f t="shared" si="0"/>
        <v/>
      </c>
      <c r="U19" s="23" t="str">
        <f t="shared" si="0"/>
        <v/>
      </c>
      <c r="V19" s="23" t="str">
        <f t="shared" si="0"/>
        <v/>
      </c>
      <c r="W19" s="23">
        <f t="shared" si="0"/>
        <v>4.5999999999999996</v>
      </c>
      <c r="X19" s="7"/>
    </row>
    <row r="20" spans="1:24">
      <c r="A20" s="1">
        <v>13</v>
      </c>
      <c r="B20" s="56">
        <v>6.1</v>
      </c>
      <c r="C20" s="62">
        <v>74</v>
      </c>
      <c r="D20" s="62"/>
      <c r="E20" s="111"/>
      <c r="F20" s="75" t="s">
        <v>135</v>
      </c>
      <c r="G20" s="14"/>
      <c r="H20" s="14"/>
      <c r="I20" s="15" t="s">
        <v>66</v>
      </c>
      <c r="J20" s="1">
        <v>1</v>
      </c>
      <c r="K20" s="7">
        <v>41</v>
      </c>
      <c r="L20" s="23">
        <f t="shared" ref="L20:W41" si="1">IF($J20=L$1,$B20,"")</f>
        <v>6.1</v>
      </c>
      <c r="M20" s="23" t="str">
        <f t="shared" si="1"/>
        <v/>
      </c>
      <c r="N20" s="23" t="str">
        <f t="shared" si="1"/>
        <v/>
      </c>
      <c r="O20" s="23" t="str">
        <f t="shared" si="1"/>
        <v/>
      </c>
      <c r="P20" s="23" t="str">
        <f t="shared" si="1"/>
        <v/>
      </c>
      <c r="Q20" s="23" t="str">
        <f t="shared" si="1"/>
        <v/>
      </c>
      <c r="R20" s="23" t="str">
        <f t="shared" si="1"/>
        <v/>
      </c>
      <c r="S20" s="23" t="str">
        <f t="shared" si="1"/>
        <v/>
      </c>
      <c r="T20" s="23" t="str">
        <f t="shared" si="1"/>
        <v/>
      </c>
      <c r="U20" s="23" t="str">
        <f t="shared" si="1"/>
        <v/>
      </c>
      <c r="V20" s="23" t="str">
        <f t="shared" si="1"/>
        <v/>
      </c>
      <c r="W20" s="23" t="str">
        <f t="shared" si="1"/>
        <v/>
      </c>
      <c r="X20" s="7"/>
    </row>
    <row r="21" spans="1:24">
      <c r="A21" s="1"/>
      <c r="B21" s="23"/>
      <c r="C21" s="62" t="s">
        <v>9</v>
      </c>
      <c r="D21" s="62"/>
      <c r="E21" s="112" t="s">
        <v>10</v>
      </c>
      <c r="F21" s="13" t="s">
        <v>123</v>
      </c>
      <c r="G21" s="9"/>
      <c r="H21" s="9"/>
      <c r="I21" s="10" t="s">
        <v>66</v>
      </c>
      <c r="J21" s="1"/>
      <c r="K21" s="7"/>
      <c r="L21" s="23" t="str">
        <f t="shared" si="1"/>
        <v/>
      </c>
      <c r="M21" s="23" t="str">
        <f t="shared" si="1"/>
        <v/>
      </c>
      <c r="N21" s="23" t="str">
        <f t="shared" si="1"/>
        <v/>
      </c>
      <c r="O21" s="23" t="str">
        <f t="shared" si="1"/>
        <v/>
      </c>
      <c r="P21" s="23" t="str">
        <f t="shared" si="1"/>
        <v/>
      </c>
      <c r="Q21" s="23" t="str">
        <f t="shared" si="1"/>
        <v/>
      </c>
      <c r="R21" s="23" t="str">
        <f t="shared" si="1"/>
        <v/>
      </c>
      <c r="S21" s="23" t="str">
        <f t="shared" si="1"/>
        <v/>
      </c>
      <c r="T21" s="23" t="str">
        <f t="shared" si="1"/>
        <v/>
      </c>
      <c r="U21" s="23" t="str">
        <f t="shared" si="1"/>
        <v/>
      </c>
      <c r="V21" s="23" t="str">
        <f t="shared" si="1"/>
        <v/>
      </c>
      <c r="W21" s="23" t="str">
        <f t="shared" si="1"/>
        <v/>
      </c>
      <c r="X21" s="7"/>
    </row>
    <row r="22" spans="1:24" s="20" customFormat="1">
      <c r="A22" s="26">
        <v>14</v>
      </c>
      <c r="B22" s="31">
        <v>6.1</v>
      </c>
      <c r="C22" s="114">
        <v>80.099999999999994</v>
      </c>
      <c r="D22" s="114"/>
      <c r="E22" s="81"/>
      <c r="F22" s="42" t="s">
        <v>64</v>
      </c>
      <c r="G22" s="43"/>
      <c r="H22" s="43"/>
      <c r="I22" s="44" t="s">
        <v>65</v>
      </c>
      <c r="J22" s="26">
        <v>2</v>
      </c>
      <c r="K22" s="27">
        <v>44</v>
      </c>
      <c r="L22" s="23" t="str">
        <f t="shared" si="1"/>
        <v/>
      </c>
      <c r="M22" s="23">
        <f t="shared" si="1"/>
        <v>6.1</v>
      </c>
      <c r="N22" s="23" t="str">
        <f t="shared" si="1"/>
        <v/>
      </c>
      <c r="O22" s="23" t="str">
        <f t="shared" si="1"/>
        <v/>
      </c>
      <c r="P22" s="23" t="str">
        <f t="shared" si="1"/>
        <v/>
      </c>
      <c r="Q22" s="23" t="str">
        <f t="shared" si="1"/>
        <v/>
      </c>
      <c r="R22" s="23" t="str">
        <f t="shared" si="1"/>
        <v/>
      </c>
      <c r="S22" s="23" t="str">
        <f t="shared" si="1"/>
        <v/>
      </c>
      <c r="T22" s="23" t="str">
        <f t="shared" si="1"/>
        <v/>
      </c>
      <c r="U22" s="23" t="str">
        <f t="shared" si="1"/>
        <v/>
      </c>
      <c r="V22" s="23" t="str">
        <f t="shared" si="1"/>
        <v/>
      </c>
      <c r="W22" s="23" t="str">
        <f t="shared" si="1"/>
        <v/>
      </c>
      <c r="X22" s="7"/>
    </row>
    <row r="23" spans="1:24" s="20" customFormat="1">
      <c r="A23" s="29"/>
      <c r="B23" s="51"/>
      <c r="C23" s="109" t="s">
        <v>9</v>
      </c>
      <c r="D23" s="109"/>
      <c r="E23" s="115"/>
      <c r="F23" s="46" t="s">
        <v>67</v>
      </c>
      <c r="G23" s="47"/>
      <c r="H23" s="47"/>
      <c r="I23" s="48"/>
      <c r="J23" s="29"/>
      <c r="K23" s="30"/>
      <c r="L23" s="23" t="str">
        <f t="shared" si="1"/>
        <v/>
      </c>
      <c r="M23" s="23" t="str">
        <f t="shared" si="1"/>
        <v/>
      </c>
      <c r="N23" s="23" t="str">
        <f t="shared" si="1"/>
        <v/>
      </c>
      <c r="O23" s="23" t="str">
        <f t="shared" si="1"/>
        <v/>
      </c>
      <c r="P23" s="23" t="str">
        <f t="shared" si="1"/>
        <v/>
      </c>
      <c r="Q23" s="23" t="str">
        <f t="shared" si="1"/>
        <v/>
      </c>
      <c r="R23" s="23" t="str">
        <f t="shared" si="1"/>
        <v/>
      </c>
      <c r="S23" s="23" t="str">
        <f t="shared" si="1"/>
        <v/>
      </c>
      <c r="T23" s="23" t="str">
        <f t="shared" si="1"/>
        <v/>
      </c>
      <c r="U23" s="23" t="str">
        <f t="shared" si="1"/>
        <v/>
      </c>
      <c r="V23" s="23" t="str">
        <f t="shared" si="1"/>
        <v/>
      </c>
      <c r="W23" s="23" t="str">
        <f t="shared" si="1"/>
        <v/>
      </c>
      <c r="X23" s="7"/>
    </row>
    <row r="24" spans="1:24">
      <c r="A24" s="1">
        <v>15</v>
      </c>
      <c r="B24" s="23">
        <v>5.3</v>
      </c>
      <c r="C24" s="62">
        <v>85.4</v>
      </c>
      <c r="D24" s="62"/>
      <c r="E24" s="111"/>
      <c r="F24" s="16" t="s">
        <v>112</v>
      </c>
      <c r="G24" s="14"/>
      <c r="H24" s="14"/>
      <c r="I24" s="15" t="s">
        <v>68</v>
      </c>
      <c r="J24" s="1">
        <v>3</v>
      </c>
      <c r="K24" s="7">
        <v>48</v>
      </c>
      <c r="L24" s="23" t="str">
        <f t="shared" si="1"/>
        <v/>
      </c>
      <c r="M24" s="23" t="str">
        <f t="shared" si="1"/>
        <v/>
      </c>
      <c r="N24" s="23">
        <f t="shared" si="1"/>
        <v>5.3</v>
      </c>
      <c r="O24" s="23" t="str">
        <f t="shared" si="1"/>
        <v/>
      </c>
      <c r="P24" s="23" t="str">
        <f t="shared" si="1"/>
        <v/>
      </c>
      <c r="Q24" s="23" t="str">
        <f t="shared" si="1"/>
        <v/>
      </c>
      <c r="R24" s="23" t="str">
        <f t="shared" si="1"/>
        <v/>
      </c>
      <c r="S24" s="23" t="str">
        <f t="shared" si="1"/>
        <v/>
      </c>
      <c r="T24" s="23" t="str">
        <f t="shared" si="1"/>
        <v/>
      </c>
      <c r="U24" s="23" t="str">
        <f t="shared" si="1"/>
        <v/>
      </c>
      <c r="V24" s="23" t="str">
        <f t="shared" si="1"/>
        <v/>
      </c>
      <c r="W24" s="23" t="str">
        <f t="shared" si="1"/>
        <v/>
      </c>
      <c r="X24" s="7"/>
    </row>
    <row r="25" spans="1:24">
      <c r="A25" s="61">
        <v>16</v>
      </c>
      <c r="B25" s="62">
        <v>6.7</v>
      </c>
      <c r="C25" s="62">
        <v>92.1</v>
      </c>
      <c r="D25" s="62">
        <v>24.199999999999989</v>
      </c>
      <c r="E25" s="61"/>
      <c r="F25" s="69" t="s">
        <v>95</v>
      </c>
      <c r="G25" s="64"/>
      <c r="H25" s="64"/>
      <c r="I25" s="65"/>
      <c r="J25" s="1">
        <v>4</v>
      </c>
      <c r="K25" s="7">
        <v>50</v>
      </c>
      <c r="L25" s="23" t="str">
        <f t="shared" si="1"/>
        <v/>
      </c>
      <c r="M25" s="23" t="str">
        <f t="shared" si="1"/>
        <v/>
      </c>
      <c r="N25" s="23" t="str">
        <f t="shared" si="1"/>
        <v/>
      </c>
      <c r="O25" s="23">
        <f t="shared" si="1"/>
        <v>6.7</v>
      </c>
      <c r="P25" s="23" t="str">
        <f t="shared" si="1"/>
        <v/>
      </c>
      <c r="Q25" s="23" t="str">
        <f t="shared" si="1"/>
        <v/>
      </c>
      <c r="R25" s="23" t="str">
        <f t="shared" si="1"/>
        <v/>
      </c>
      <c r="S25" s="23" t="str">
        <f t="shared" si="1"/>
        <v/>
      </c>
      <c r="T25" s="23" t="str">
        <f t="shared" si="1"/>
        <v/>
      </c>
      <c r="U25" s="23" t="str">
        <f t="shared" si="1"/>
        <v/>
      </c>
      <c r="V25" s="23" t="str">
        <f t="shared" si="1"/>
        <v/>
      </c>
      <c r="W25" s="23" t="str">
        <f t="shared" si="1"/>
        <v/>
      </c>
      <c r="X25" s="7"/>
    </row>
    <row r="26" spans="1:24">
      <c r="A26" s="1">
        <v>17</v>
      </c>
      <c r="B26" s="23">
        <v>6.1</v>
      </c>
      <c r="C26" s="62">
        <v>98.2</v>
      </c>
      <c r="D26" s="62"/>
      <c r="E26" s="61"/>
      <c r="F26" s="16" t="s">
        <v>96</v>
      </c>
      <c r="G26" s="9"/>
      <c r="H26" s="9"/>
      <c r="I26" s="15" t="s">
        <v>69</v>
      </c>
      <c r="J26" s="1">
        <v>5</v>
      </c>
      <c r="K26" s="7">
        <v>56</v>
      </c>
      <c r="L26" s="23" t="str">
        <f t="shared" si="1"/>
        <v/>
      </c>
      <c r="M26" s="23" t="str">
        <f t="shared" si="1"/>
        <v/>
      </c>
      <c r="N26" s="23" t="str">
        <f t="shared" si="1"/>
        <v/>
      </c>
      <c r="O26" s="23" t="str">
        <f t="shared" si="1"/>
        <v/>
      </c>
      <c r="P26" s="23">
        <f t="shared" si="1"/>
        <v>6.1</v>
      </c>
      <c r="Q26" s="23" t="str">
        <f t="shared" si="1"/>
        <v/>
      </c>
      <c r="R26" s="23" t="str">
        <f t="shared" si="1"/>
        <v/>
      </c>
      <c r="S26" s="23" t="str">
        <f t="shared" si="1"/>
        <v/>
      </c>
      <c r="T26" s="23" t="str">
        <f t="shared" si="1"/>
        <v/>
      </c>
      <c r="U26" s="23" t="str">
        <f t="shared" si="1"/>
        <v/>
      </c>
      <c r="V26" s="23" t="str">
        <f t="shared" si="1"/>
        <v/>
      </c>
      <c r="W26" s="23" t="str">
        <f t="shared" si="1"/>
        <v/>
      </c>
      <c r="X26" s="7"/>
    </row>
    <row r="27" spans="1:24">
      <c r="A27" s="1"/>
      <c r="B27" s="23"/>
      <c r="C27" s="62" t="s">
        <v>9</v>
      </c>
      <c r="D27" s="62"/>
      <c r="E27" s="112" t="s">
        <v>14</v>
      </c>
      <c r="F27" s="13" t="s">
        <v>142</v>
      </c>
      <c r="G27" s="14"/>
      <c r="H27" s="14"/>
      <c r="I27" s="15"/>
      <c r="J27" s="1" t="s">
        <v>9</v>
      </c>
      <c r="K27" s="7">
        <v>57</v>
      </c>
      <c r="L27" s="23" t="str">
        <f t="shared" si="1"/>
        <v/>
      </c>
      <c r="M27" s="23" t="str">
        <f t="shared" si="1"/>
        <v/>
      </c>
      <c r="N27" s="23" t="str">
        <f t="shared" si="1"/>
        <v/>
      </c>
      <c r="O27" s="23" t="str">
        <f t="shared" si="1"/>
        <v/>
      </c>
      <c r="P27" s="23" t="str">
        <f t="shared" si="1"/>
        <v/>
      </c>
      <c r="Q27" s="23" t="str">
        <f t="shared" si="1"/>
        <v/>
      </c>
      <c r="R27" s="23" t="str">
        <f t="shared" si="1"/>
        <v/>
      </c>
      <c r="S27" s="23" t="str">
        <f t="shared" si="1"/>
        <v/>
      </c>
      <c r="T27" s="23" t="str">
        <f t="shared" si="1"/>
        <v/>
      </c>
      <c r="U27" s="23" t="str">
        <f t="shared" si="1"/>
        <v/>
      </c>
      <c r="V27" s="23" t="str">
        <f t="shared" si="1"/>
        <v/>
      </c>
      <c r="W27" s="23" t="str">
        <f t="shared" si="1"/>
        <v/>
      </c>
      <c r="X27" s="7"/>
    </row>
    <row r="28" spans="1:24">
      <c r="A28" s="1"/>
      <c r="B28" s="23"/>
      <c r="C28" s="62" t="s">
        <v>9</v>
      </c>
      <c r="D28" s="62"/>
      <c r="E28" s="112" t="s">
        <v>10</v>
      </c>
      <c r="F28" s="13" t="s">
        <v>124</v>
      </c>
      <c r="G28" s="14"/>
      <c r="H28" s="14"/>
      <c r="I28" s="15"/>
      <c r="J28" s="1" t="s">
        <v>9</v>
      </c>
      <c r="K28" s="7">
        <v>58</v>
      </c>
      <c r="L28" s="23" t="str">
        <f t="shared" si="1"/>
        <v/>
      </c>
      <c r="M28" s="23" t="str">
        <f t="shared" si="1"/>
        <v/>
      </c>
      <c r="N28" s="23" t="str">
        <f t="shared" si="1"/>
        <v/>
      </c>
      <c r="O28" s="23" t="str">
        <f t="shared" si="1"/>
        <v/>
      </c>
      <c r="P28" s="23" t="str">
        <f t="shared" si="1"/>
        <v/>
      </c>
      <c r="Q28" s="23" t="str">
        <f t="shared" si="1"/>
        <v/>
      </c>
      <c r="R28" s="23" t="str">
        <f t="shared" si="1"/>
        <v/>
      </c>
      <c r="S28" s="23" t="str">
        <f t="shared" si="1"/>
        <v/>
      </c>
      <c r="T28" s="23" t="str">
        <f t="shared" si="1"/>
        <v/>
      </c>
      <c r="U28" s="23" t="str">
        <f t="shared" si="1"/>
        <v/>
      </c>
      <c r="V28" s="23" t="str">
        <f t="shared" si="1"/>
        <v/>
      </c>
      <c r="W28" s="23" t="str">
        <f t="shared" si="1"/>
        <v/>
      </c>
      <c r="X28" s="7"/>
    </row>
    <row r="29" spans="1:24">
      <c r="A29" s="1">
        <v>18</v>
      </c>
      <c r="B29" s="23">
        <v>4.3</v>
      </c>
      <c r="C29" s="62">
        <v>102.5</v>
      </c>
      <c r="D29" s="62"/>
      <c r="E29" s="111"/>
      <c r="F29" s="16" t="s">
        <v>71</v>
      </c>
      <c r="G29" s="14"/>
      <c r="H29" s="14"/>
      <c r="I29" s="15" t="s">
        <v>70</v>
      </c>
      <c r="J29" s="1">
        <v>6</v>
      </c>
      <c r="K29" s="7">
        <v>63</v>
      </c>
      <c r="L29" s="23" t="str">
        <f t="shared" si="1"/>
        <v/>
      </c>
      <c r="M29" s="23" t="str">
        <f t="shared" si="1"/>
        <v/>
      </c>
      <c r="N29" s="23" t="str">
        <f t="shared" si="1"/>
        <v/>
      </c>
      <c r="O29" s="23" t="str">
        <f t="shared" si="1"/>
        <v/>
      </c>
      <c r="P29" s="23" t="str">
        <f t="shared" si="1"/>
        <v/>
      </c>
      <c r="Q29" s="23">
        <f t="shared" si="1"/>
        <v>4.3</v>
      </c>
      <c r="R29" s="23" t="str">
        <f t="shared" si="1"/>
        <v/>
      </c>
      <c r="S29" s="23" t="str">
        <f t="shared" si="1"/>
        <v/>
      </c>
      <c r="T29" s="23" t="str">
        <f t="shared" si="1"/>
        <v/>
      </c>
      <c r="U29" s="23" t="str">
        <f t="shared" si="1"/>
        <v/>
      </c>
      <c r="V29" s="23" t="str">
        <f t="shared" si="1"/>
        <v/>
      </c>
      <c r="W29" s="23" t="str">
        <f t="shared" si="1"/>
        <v/>
      </c>
      <c r="X29" s="7"/>
    </row>
    <row r="30" spans="1:24">
      <c r="A30" s="1">
        <v>19</v>
      </c>
      <c r="B30" s="23">
        <v>4.7</v>
      </c>
      <c r="C30" s="62">
        <v>107.2</v>
      </c>
      <c r="D30" s="62"/>
      <c r="E30" s="61"/>
      <c r="F30" s="16" t="s">
        <v>97</v>
      </c>
      <c r="G30" s="9"/>
      <c r="H30" s="9"/>
      <c r="I30" s="10" t="s">
        <v>72</v>
      </c>
      <c r="J30" s="1">
        <v>7</v>
      </c>
      <c r="K30" s="7">
        <v>69</v>
      </c>
      <c r="L30" s="23" t="str">
        <f t="shared" si="1"/>
        <v/>
      </c>
      <c r="M30" s="23" t="str">
        <f t="shared" si="1"/>
        <v/>
      </c>
      <c r="N30" s="23" t="str">
        <f t="shared" si="1"/>
        <v/>
      </c>
      <c r="O30" s="23" t="str">
        <f t="shared" si="1"/>
        <v/>
      </c>
      <c r="P30" s="23" t="str">
        <f t="shared" si="1"/>
        <v/>
      </c>
      <c r="Q30" s="23" t="str">
        <f t="shared" si="1"/>
        <v/>
      </c>
      <c r="R30" s="23">
        <f t="shared" si="1"/>
        <v>4.7</v>
      </c>
      <c r="S30" s="23" t="str">
        <f t="shared" si="1"/>
        <v/>
      </c>
      <c r="T30" s="23" t="str">
        <f t="shared" si="1"/>
        <v/>
      </c>
      <c r="U30" s="23" t="str">
        <f t="shared" si="1"/>
        <v/>
      </c>
      <c r="V30" s="23" t="str">
        <f t="shared" si="1"/>
        <v/>
      </c>
      <c r="W30" s="23" t="str">
        <f t="shared" si="1"/>
        <v/>
      </c>
      <c r="X30" s="7"/>
    </row>
    <row r="31" spans="1:24">
      <c r="A31" s="61">
        <v>20</v>
      </c>
      <c r="B31" s="62">
        <v>7.7</v>
      </c>
      <c r="C31" s="62">
        <v>114.9</v>
      </c>
      <c r="D31" s="62">
        <v>22.800000000000011</v>
      </c>
      <c r="E31" s="61"/>
      <c r="F31" s="69" t="s">
        <v>47</v>
      </c>
      <c r="G31" s="64"/>
      <c r="H31" s="64"/>
      <c r="I31" s="65" t="s">
        <v>73</v>
      </c>
      <c r="J31" s="1">
        <v>8</v>
      </c>
      <c r="K31" s="7">
        <v>72</v>
      </c>
      <c r="L31" s="23" t="str">
        <f t="shared" si="1"/>
        <v/>
      </c>
      <c r="M31" s="23" t="str">
        <f t="shared" si="1"/>
        <v/>
      </c>
      <c r="N31" s="23" t="str">
        <f t="shared" si="1"/>
        <v/>
      </c>
      <c r="O31" s="23" t="str">
        <f t="shared" si="1"/>
        <v/>
      </c>
      <c r="P31" s="23" t="str">
        <f t="shared" si="1"/>
        <v/>
      </c>
      <c r="Q31" s="23" t="str">
        <f t="shared" si="1"/>
        <v/>
      </c>
      <c r="R31" s="23" t="str">
        <f t="shared" si="1"/>
        <v/>
      </c>
      <c r="S31" s="23">
        <f t="shared" si="1"/>
        <v>7.7</v>
      </c>
      <c r="T31" s="23" t="str">
        <f t="shared" si="1"/>
        <v/>
      </c>
      <c r="U31" s="23" t="str">
        <f t="shared" si="1"/>
        <v/>
      </c>
      <c r="V31" s="23" t="str">
        <f t="shared" si="1"/>
        <v/>
      </c>
      <c r="W31" s="23" t="str">
        <f t="shared" si="1"/>
        <v/>
      </c>
      <c r="X31" s="7"/>
    </row>
    <row r="32" spans="1:24">
      <c r="A32" s="1">
        <v>21</v>
      </c>
      <c r="B32" s="23">
        <v>5.6</v>
      </c>
      <c r="C32" s="62">
        <v>120.5</v>
      </c>
      <c r="D32" s="62"/>
      <c r="E32" s="61"/>
      <c r="F32" s="75" t="s">
        <v>75</v>
      </c>
      <c r="G32" s="9"/>
      <c r="H32" s="9"/>
      <c r="I32" s="10" t="s">
        <v>74</v>
      </c>
      <c r="J32" s="1">
        <v>9</v>
      </c>
      <c r="K32" s="7">
        <v>74</v>
      </c>
      <c r="L32" s="23" t="str">
        <f t="shared" si="1"/>
        <v/>
      </c>
      <c r="M32" s="23" t="str">
        <f t="shared" si="1"/>
        <v/>
      </c>
      <c r="N32" s="23" t="str">
        <f t="shared" si="1"/>
        <v/>
      </c>
      <c r="O32" s="23" t="str">
        <f t="shared" si="1"/>
        <v/>
      </c>
      <c r="P32" s="23" t="str">
        <f t="shared" si="1"/>
        <v/>
      </c>
      <c r="Q32" s="23" t="str">
        <f t="shared" si="1"/>
        <v/>
      </c>
      <c r="R32" s="23" t="str">
        <f t="shared" si="1"/>
        <v/>
      </c>
      <c r="S32" s="23" t="str">
        <f t="shared" si="1"/>
        <v/>
      </c>
      <c r="T32" s="23">
        <f t="shared" si="1"/>
        <v>5.6</v>
      </c>
      <c r="U32" s="23" t="str">
        <f t="shared" si="1"/>
        <v/>
      </c>
      <c r="V32" s="23" t="str">
        <f t="shared" si="1"/>
        <v/>
      </c>
      <c r="W32" s="23" t="str">
        <f t="shared" si="1"/>
        <v/>
      </c>
      <c r="X32" s="7"/>
    </row>
    <row r="33" spans="1:24">
      <c r="A33" s="1">
        <v>22</v>
      </c>
      <c r="B33" s="23">
        <v>6.9</v>
      </c>
      <c r="C33" s="62">
        <v>127.4</v>
      </c>
      <c r="D33" s="62"/>
      <c r="E33" s="61"/>
      <c r="F33" s="75" t="s">
        <v>136</v>
      </c>
      <c r="G33" s="9"/>
      <c r="H33" s="9"/>
      <c r="I33" s="10" t="s">
        <v>76</v>
      </c>
      <c r="J33" s="1">
        <v>10</v>
      </c>
      <c r="K33" s="7">
        <v>79</v>
      </c>
      <c r="L33" s="23" t="str">
        <f t="shared" si="1"/>
        <v/>
      </c>
      <c r="M33" s="23" t="str">
        <f t="shared" si="1"/>
        <v/>
      </c>
      <c r="N33" s="23" t="str">
        <f t="shared" si="1"/>
        <v/>
      </c>
      <c r="O33" s="23" t="str">
        <f t="shared" si="1"/>
        <v/>
      </c>
      <c r="P33" s="23" t="str">
        <f t="shared" si="1"/>
        <v/>
      </c>
      <c r="Q33" s="23" t="str">
        <f t="shared" si="1"/>
        <v/>
      </c>
      <c r="R33" s="23" t="str">
        <f t="shared" si="1"/>
        <v/>
      </c>
      <c r="S33" s="23" t="str">
        <f t="shared" si="1"/>
        <v/>
      </c>
      <c r="T33" s="23" t="str">
        <f t="shared" si="1"/>
        <v/>
      </c>
      <c r="U33" s="23">
        <f t="shared" si="1"/>
        <v>6.9</v>
      </c>
      <c r="V33" s="23" t="str">
        <f t="shared" si="1"/>
        <v/>
      </c>
      <c r="W33" s="23" t="str">
        <f t="shared" si="1"/>
        <v/>
      </c>
      <c r="X33" s="7"/>
    </row>
    <row r="34" spans="1:24">
      <c r="A34" s="1">
        <v>23</v>
      </c>
      <c r="B34" s="23">
        <v>6.9</v>
      </c>
      <c r="C34" s="62">
        <v>134.30000000000001</v>
      </c>
      <c r="D34" s="62"/>
      <c r="E34" s="61"/>
      <c r="F34" s="75" t="s">
        <v>137</v>
      </c>
      <c r="G34" s="9"/>
      <c r="H34" s="9"/>
      <c r="I34" s="10" t="s">
        <v>79</v>
      </c>
      <c r="J34" s="1">
        <v>11</v>
      </c>
      <c r="K34" s="7">
        <v>83</v>
      </c>
      <c r="L34" s="23" t="str">
        <f t="shared" si="1"/>
        <v/>
      </c>
      <c r="M34" s="23" t="str">
        <f t="shared" si="1"/>
        <v/>
      </c>
      <c r="N34" s="23" t="str">
        <f t="shared" si="1"/>
        <v/>
      </c>
      <c r="O34" s="23" t="str">
        <f t="shared" si="1"/>
        <v/>
      </c>
      <c r="P34" s="23" t="str">
        <f t="shared" si="1"/>
        <v/>
      </c>
      <c r="Q34" s="23" t="str">
        <f t="shared" si="1"/>
        <v/>
      </c>
      <c r="R34" s="23" t="str">
        <f t="shared" si="1"/>
        <v/>
      </c>
      <c r="S34" s="23" t="str">
        <f t="shared" si="1"/>
        <v/>
      </c>
      <c r="T34" s="23" t="str">
        <f t="shared" si="1"/>
        <v/>
      </c>
      <c r="U34" s="23" t="str">
        <f t="shared" si="1"/>
        <v/>
      </c>
      <c r="V34" s="23">
        <f t="shared" si="1"/>
        <v>6.9</v>
      </c>
      <c r="W34" s="23" t="str">
        <f t="shared" si="1"/>
        <v/>
      </c>
      <c r="X34" s="7"/>
    </row>
    <row r="35" spans="1:24">
      <c r="A35" s="61"/>
      <c r="B35" s="62"/>
      <c r="C35" s="62" t="s">
        <v>9</v>
      </c>
      <c r="D35" s="62"/>
      <c r="E35" s="66" t="s">
        <v>10</v>
      </c>
      <c r="F35" s="63" t="s">
        <v>125</v>
      </c>
      <c r="G35" s="64"/>
      <c r="H35" s="64"/>
      <c r="I35" s="65" t="s">
        <v>79</v>
      </c>
      <c r="J35" s="1"/>
      <c r="K35" s="7">
        <v>85</v>
      </c>
      <c r="L35" s="23" t="str">
        <f t="shared" si="1"/>
        <v/>
      </c>
      <c r="M35" s="23" t="str">
        <f t="shared" si="1"/>
        <v/>
      </c>
      <c r="N35" s="23" t="str">
        <f t="shared" si="1"/>
        <v/>
      </c>
      <c r="O35" s="23" t="str">
        <f t="shared" si="1"/>
        <v/>
      </c>
      <c r="P35" s="23" t="str">
        <f t="shared" si="1"/>
        <v/>
      </c>
      <c r="Q35" s="23" t="str">
        <f t="shared" si="1"/>
        <v/>
      </c>
      <c r="R35" s="23" t="str">
        <f t="shared" si="1"/>
        <v/>
      </c>
      <c r="S35" s="23" t="str">
        <f t="shared" si="1"/>
        <v/>
      </c>
      <c r="T35" s="23" t="str">
        <f t="shared" si="1"/>
        <v/>
      </c>
      <c r="U35" s="23" t="str">
        <f t="shared" si="1"/>
        <v/>
      </c>
      <c r="V35" s="23" t="str">
        <f t="shared" si="1"/>
        <v/>
      </c>
      <c r="W35" s="23" t="str">
        <f t="shared" si="1"/>
        <v/>
      </c>
      <c r="X35" s="7"/>
    </row>
    <row r="36" spans="1:24">
      <c r="A36" s="1">
        <v>24</v>
      </c>
      <c r="B36" s="23">
        <v>6.4</v>
      </c>
      <c r="C36" s="62">
        <v>140.69999999999999</v>
      </c>
      <c r="D36" s="62">
        <v>25.799999999999983</v>
      </c>
      <c r="E36" s="61"/>
      <c r="F36" s="16" t="s">
        <v>17</v>
      </c>
      <c r="G36" s="9"/>
      <c r="H36" s="14"/>
      <c r="I36" s="10" t="s">
        <v>79</v>
      </c>
      <c r="J36" s="1">
        <v>12</v>
      </c>
      <c r="K36" s="7">
        <v>90</v>
      </c>
      <c r="L36" s="23" t="str">
        <f t="shared" si="1"/>
        <v/>
      </c>
      <c r="M36" s="23" t="str">
        <f t="shared" si="1"/>
        <v/>
      </c>
      <c r="N36" s="23" t="str">
        <f t="shared" si="1"/>
        <v/>
      </c>
      <c r="O36" s="23" t="str">
        <f t="shared" si="1"/>
        <v/>
      </c>
      <c r="P36" s="23" t="str">
        <f t="shared" si="1"/>
        <v/>
      </c>
      <c r="Q36" s="23" t="str">
        <f t="shared" si="1"/>
        <v/>
      </c>
      <c r="R36" s="23" t="str">
        <f t="shared" si="1"/>
        <v/>
      </c>
      <c r="S36" s="23" t="str">
        <f t="shared" si="1"/>
        <v/>
      </c>
      <c r="T36" s="23" t="str">
        <f t="shared" si="1"/>
        <v/>
      </c>
      <c r="U36" s="23" t="str">
        <f t="shared" si="1"/>
        <v/>
      </c>
      <c r="V36" s="23" t="str">
        <f t="shared" si="1"/>
        <v/>
      </c>
      <c r="W36" s="23">
        <f t="shared" si="1"/>
        <v>6.4</v>
      </c>
      <c r="X36" s="7"/>
    </row>
    <row r="37" spans="1:24">
      <c r="A37" s="1">
        <v>25</v>
      </c>
      <c r="B37" s="23">
        <v>6.3</v>
      </c>
      <c r="C37" s="62">
        <v>147</v>
      </c>
      <c r="D37" s="62"/>
      <c r="E37" s="61"/>
      <c r="F37" s="16" t="s">
        <v>138</v>
      </c>
      <c r="G37" s="9"/>
      <c r="H37" s="14"/>
      <c r="I37" s="15" t="s">
        <v>77</v>
      </c>
      <c r="J37" s="1">
        <v>1</v>
      </c>
      <c r="K37" s="7">
        <v>93</v>
      </c>
      <c r="L37" s="23">
        <f t="shared" si="1"/>
        <v>6.3</v>
      </c>
      <c r="M37" s="23" t="str">
        <f t="shared" si="1"/>
        <v/>
      </c>
      <c r="N37" s="23" t="str">
        <f t="shared" si="1"/>
        <v/>
      </c>
      <c r="O37" s="23" t="str">
        <f t="shared" si="1"/>
        <v/>
      </c>
      <c r="P37" s="23" t="str">
        <f t="shared" si="1"/>
        <v/>
      </c>
      <c r="Q37" s="23" t="str">
        <f t="shared" si="1"/>
        <v/>
      </c>
      <c r="R37" s="23" t="str">
        <f t="shared" si="1"/>
        <v/>
      </c>
      <c r="S37" s="23" t="str">
        <f t="shared" si="1"/>
        <v/>
      </c>
      <c r="T37" s="23" t="str">
        <f t="shared" si="1"/>
        <v/>
      </c>
      <c r="U37" s="23" t="str">
        <f t="shared" si="1"/>
        <v/>
      </c>
      <c r="V37" s="23" t="str">
        <f t="shared" si="1"/>
        <v/>
      </c>
      <c r="W37" s="23" t="str">
        <f t="shared" si="1"/>
        <v/>
      </c>
      <c r="X37" s="7"/>
    </row>
    <row r="38" spans="1:24" s="20" customFormat="1">
      <c r="A38" s="26">
        <v>26</v>
      </c>
      <c r="B38" s="31">
        <v>5.3</v>
      </c>
      <c r="C38" s="114">
        <v>152.29999999999998</v>
      </c>
      <c r="D38" s="114"/>
      <c r="E38" s="113"/>
      <c r="F38" s="42" t="s">
        <v>99</v>
      </c>
      <c r="G38" s="52"/>
      <c r="H38" s="43"/>
      <c r="I38" s="44" t="s">
        <v>78</v>
      </c>
      <c r="J38" s="26">
        <v>2</v>
      </c>
      <c r="K38" s="27">
        <v>94</v>
      </c>
      <c r="L38" s="23" t="str">
        <f t="shared" si="1"/>
        <v/>
      </c>
      <c r="M38" s="23">
        <f t="shared" si="1"/>
        <v>5.3</v>
      </c>
      <c r="N38" s="23" t="str">
        <f t="shared" si="1"/>
        <v/>
      </c>
      <c r="O38" s="23" t="str">
        <f t="shared" si="1"/>
        <v/>
      </c>
      <c r="P38" s="23" t="str">
        <f t="shared" si="1"/>
        <v/>
      </c>
      <c r="Q38" s="23" t="str">
        <f t="shared" si="1"/>
        <v/>
      </c>
      <c r="R38" s="23" t="str">
        <f t="shared" si="1"/>
        <v/>
      </c>
      <c r="S38" s="23" t="str">
        <f t="shared" si="1"/>
        <v/>
      </c>
      <c r="T38" s="23" t="str">
        <f t="shared" si="1"/>
        <v/>
      </c>
      <c r="U38" s="23" t="str">
        <f t="shared" si="1"/>
        <v/>
      </c>
      <c r="V38" s="23" t="str">
        <f t="shared" si="1"/>
        <v/>
      </c>
      <c r="W38" s="23" t="str">
        <f t="shared" si="1"/>
        <v/>
      </c>
      <c r="X38" s="7"/>
    </row>
    <row r="39" spans="1:24" s="20" customFormat="1">
      <c r="A39" s="29"/>
      <c r="B39" s="51"/>
      <c r="C39" s="109" t="s">
        <v>9</v>
      </c>
      <c r="D39" s="109"/>
      <c r="E39" s="108"/>
      <c r="F39" s="46" t="s">
        <v>84</v>
      </c>
      <c r="G39" s="53"/>
      <c r="H39" s="47"/>
      <c r="I39" s="48"/>
      <c r="J39" s="29"/>
      <c r="K39" s="30"/>
      <c r="L39" s="23" t="str">
        <f t="shared" si="1"/>
        <v/>
      </c>
      <c r="M39" s="23" t="str">
        <f t="shared" si="1"/>
        <v/>
      </c>
      <c r="N39" s="23" t="str">
        <f t="shared" si="1"/>
        <v/>
      </c>
      <c r="O39" s="23" t="str">
        <f t="shared" si="1"/>
        <v/>
      </c>
      <c r="P39" s="23" t="str">
        <f t="shared" si="1"/>
        <v/>
      </c>
      <c r="Q39" s="23" t="str">
        <f t="shared" si="1"/>
        <v/>
      </c>
      <c r="R39" s="23" t="str">
        <f t="shared" si="1"/>
        <v/>
      </c>
      <c r="S39" s="23" t="str">
        <f t="shared" si="1"/>
        <v/>
      </c>
      <c r="T39" s="23" t="str">
        <f t="shared" si="1"/>
        <v/>
      </c>
      <c r="U39" s="23" t="str">
        <f t="shared" si="1"/>
        <v/>
      </c>
      <c r="V39" s="23" t="str">
        <f t="shared" si="1"/>
        <v/>
      </c>
      <c r="W39" s="23" t="str">
        <f t="shared" si="1"/>
        <v/>
      </c>
      <c r="X39" s="7"/>
    </row>
    <row r="40" spans="1:24">
      <c r="A40" s="61">
        <v>27</v>
      </c>
      <c r="B40" s="62">
        <v>4</v>
      </c>
      <c r="C40" s="62">
        <v>156.29999999999998</v>
      </c>
      <c r="D40" s="62"/>
      <c r="E40" s="61"/>
      <c r="F40" s="69" t="s">
        <v>18</v>
      </c>
      <c r="G40" s="64"/>
      <c r="H40" s="64"/>
      <c r="I40" s="65" t="s">
        <v>78</v>
      </c>
      <c r="J40" s="1">
        <v>3</v>
      </c>
      <c r="K40" s="7">
        <v>95</v>
      </c>
      <c r="L40" s="23" t="str">
        <f t="shared" si="1"/>
        <v/>
      </c>
      <c r="M40" s="23" t="str">
        <f t="shared" si="1"/>
        <v/>
      </c>
      <c r="N40" s="23">
        <f t="shared" si="1"/>
        <v>4</v>
      </c>
      <c r="O40" s="23" t="str">
        <f t="shared" si="1"/>
        <v/>
      </c>
      <c r="P40" s="23" t="str">
        <f t="shared" si="1"/>
        <v/>
      </c>
      <c r="Q40" s="23" t="str">
        <f t="shared" si="1"/>
        <v/>
      </c>
      <c r="R40" s="23" t="str">
        <f t="shared" si="1"/>
        <v/>
      </c>
      <c r="S40" s="23" t="str">
        <f t="shared" si="1"/>
        <v/>
      </c>
      <c r="T40" s="23" t="str">
        <f t="shared" si="1"/>
        <v/>
      </c>
      <c r="U40" s="23" t="str">
        <f t="shared" si="1"/>
        <v/>
      </c>
      <c r="V40" s="23" t="str">
        <f t="shared" si="1"/>
        <v/>
      </c>
      <c r="W40" s="23" t="str">
        <f t="shared" si="1"/>
        <v/>
      </c>
      <c r="X40" s="7"/>
    </row>
    <row r="41" spans="1:24">
      <c r="A41" s="1">
        <v>28</v>
      </c>
      <c r="B41" s="23">
        <v>5.4</v>
      </c>
      <c r="C41" s="62">
        <v>161.69999999999999</v>
      </c>
      <c r="D41" s="62">
        <v>21</v>
      </c>
      <c r="E41" s="61"/>
      <c r="F41" s="16" t="s">
        <v>48</v>
      </c>
      <c r="G41" s="9"/>
      <c r="H41" s="14"/>
      <c r="I41" s="15" t="s">
        <v>78</v>
      </c>
      <c r="J41" s="1">
        <v>4</v>
      </c>
      <c r="K41" s="7">
        <v>99</v>
      </c>
      <c r="L41" s="23" t="str">
        <f t="shared" si="1"/>
        <v/>
      </c>
      <c r="M41" s="23" t="str">
        <f t="shared" si="1"/>
        <v/>
      </c>
      <c r="N41" s="23" t="str">
        <f t="shared" si="1"/>
        <v/>
      </c>
      <c r="O41" s="23">
        <f t="shared" ref="L41:W62" si="2">IF($J41=O$1,$B41,"")</f>
        <v>5.4</v>
      </c>
      <c r="P41" s="23" t="str">
        <f t="shared" si="2"/>
        <v/>
      </c>
      <c r="Q41" s="23" t="str">
        <f t="shared" si="2"/>
        <v/>
      </c>
      <c r="R41" s="23" t="str">
        <f t="shared" si="2"/>
        <v/>
      </c>
      <c r="S41" s="23" t="str">
        <f t="shared" si="2"/>
        <v/>
      </c>
      <c r="T41" s="23" t="str">
        <f t="shared" si="2"/>
        <v/>
      </c>
      <c r="U41" s="23" t="str">
        <f t="shared" si="2"/>
        <v/>
      </c>
      <c r="V41" s="23" t="str">
        <f t="shared" si="2"/>
        <v/>
      </c>
      <c r="W41" s="23" t="str">
        <f t="shared" si="2"/>
        <v/>
      </c>
      <c r="X41" s="7"/>
    </row>
    <row r="42" spans="1:24">
      <c r="A42" s="1">
        <v>29</v>
      </c>
      <c r="B42" s="23">
        <v>5.2</v>
      </c>
      <c r="C42" s="62">
        <v>166.89999999999998</v>
      </c>
      <c r="D42" s="62"/>
      <c r="E42" s="61"/>
      <c r="F42" s="16" t="s">
        <v>19</v>
      </c>
      <c r="G42" s="9"/>
      <c r="H42" s="9"/>
      <c r="I42" s="54" t="s">
        <v>83</v>
      </c>
      <c r="J42" s="1">
        <v>5</v>
      </c>
      <c r="K42" s="7">
        <v>100</v>
      </c>
      <c r="L42" s="23" t="str">
        <f t="shared" si="2"/>
        <v/>
      </c>
      <c r="M42" s="23" t="str">
        <f t="shared" si="2"/>
        <v/>
      </c>
      <c r="N42" s="23" t="str">
        <f t="shared" si="2"/>
        <v/>
      </c>
      <c r="O42" s="23" t="str">
        <f t="shared" si="2"/>
        <v/>
      </c>
      <c r="P42" s="23">
        <f t="shared" si="2"/>
        <v>5.2</v>
      </c>
      <c r="Q42" s="23" t="str">
        <f t="shared" si="2"/>
        <v/>
      </c>
      <c r="R42" s="23" t="str">
        <f t="shared" si="2"/>
        <v/>
      </c>
      <c r="S42" s="23" t="str">
        <f t="shared" si="2"/>
        <v/>
      </c>
      <c r="T42" s="23" t="str">
        <f t="shared" si="2"/>
        <v/>
      </c>
      <c r="U42" s="23" t="str">
        <f t="shared" si="2"/>
        <v/>
      </c>
      <c r="V42" s="23" t="str">
        <f t="shared" si="2"/>
        <v/>
      </c>
      <c r="W42" s="23" t="str">
        <f t="shared" si="2"/>
        <v/>
      </c>
      <c r="X42" s="7"/>
    </row>
    <row r="43" spans="1:24">
      <c r="A43" s="1">
        <v>30</v>
      </c>
      <c r="B43" s="50">
        <v>7.8</v>
      </c>
      <c r="C43" s="62">
        <v>174.7</v>
      </c>
      <c r="D43" s="62"/>
      <c r="E43" s="61"/>
      <c r="F43" s="16" t="s">
        <v>20</v>
      </c>
      <c r="G43" s="9"/>
      <c r="H43" s="9"/>
      <c r="I43" s="54" t="s">
        <v>83</v>
      </c>
      <c r="J43" s="1">
        <v>6</v>
      </c>
      <c r="K43" s="7">
        <v>103</v>
      </c>
      <c r="L43" s="23" t="str">
        <f t="shared" si="2"/>
        <v/>
      </c>
      <c r="M43" s="23" t="str">
        <f t="shared" si="2"/>
        <v/>
      </c>
      <c r="N43" s="23" t="str">
        <f t="shared" si="2"/>
        <v/>
      </c>
      <c r="O43" s="23" t="str">
        <f t="shared" si="2"/>
        <v/>
      </c>
      <c r="P43" s="23" t="str">
        <f t="shared" si="2"/>
        <v/>
      </c>
      <c r="Q43" s="23">
        <f t="shared" si="2"/>
        <v>7.8</v>
      </c>
      <c r="R43" s="23" t="str">
        <f t="shared" si="2"/>
        <v/>
      </c>
      <c r="S43" s="23" t="str">
        <f t="shared" si="2"/>
        <v/>
      </c>
      <c r="T43" s="23" t="str">
        <f t="shared" si="2"/>
        <v/>
      </c>
      <c r="U43" s="23" t="str">
        <f t="shared" si="2"/>
        <v/>
      </c>
      <c r="V43" s="23" t="str">
        <f t="shared" si="2"/>
        <v/>
      </c>
      <c r="W43" s="23" t="str">
        <f t="shared" si="2"/>
        <v/>
      </c>
      <c r="X43" s="7"/>
    </row>
    <row r="44" spans="1:24" s="20" customFormat="1">
      <c r="A44" s="26"/>
      <c r="B44" s="31"/>
      <c r="C44" s="120" t="s">
        <v>82</v>
      </c>
      <c r="D44" s="120"/>
      <c r="E44" s="121"/>
      <c r="F44" s="85" t="s">
        <v>129</v>
      </c>
      <c r="G44" s="52"/>
      <c r="H44" s="52"/>
      <c r="I44" s="54"/>
      <c r="J44" s="26"/>
      <c r="K44" s="27">
        <v>104</v>
      </c>
      <c r="L44" s="23" t="str">
        <f t="shared" si="2"/>
        <v/>
      </c>
      <c r="M44" s="23" t="str">
        <f t="shared" si="2"/>
        <v/>
      </c>
      <c r="N44" s="23" t="str">
        <f t="shared" si="2"/>
        <v/>
      </c>
      <c r="O44" s="23" t="str">
        <f t="shared" si="2"/>
        <v/>
      </c>
      <c r="P44" s="23" t="str">
        <f t="shared" si="2"/>
        <v/>
      </c>
      <c r="Q44" s="23" t="str">
        <f t="shared" si="2"/>
        <v/>
      </c>
      <c r="R44" s="23" t="str">
        <f t="shared" si="2"/>
        <v/>
      </c>
      <c r="S44" s="23" t="str">
        <f t="shared" si="2"/>
        <v/>
      </c>
      <c r="T44" s="23" t="str">
        <f t="shared" si="2"/>
        <v/>
      </c>
      <c r="U44" s="23" t="str">
        <f t="shared" si="2"/>
        <v/>
      </c>
      <c r="V44" s="23" t="str">
        <f t="shared" si="2"/>
        <v/>
      </c>
      <c r="W44" s="23" t="str">
        <f t="shared" si="2"/>
        <v/>
      </c>
      <c r="X44" s="7"/>
    </row>
    <row r="45" spans="1:24" s="20" customFormat="1">
      <c r="A45" s="29"/>
      <c r="B45" s="51"/>
      <c r="C45" s="122" t="s">
        <v>81</v>
      </c>
      <c r="D45" s="122"/>
      <c r="E45" s="110" t="s">
        <v>80</v>
      </c>
      <c r="F45" s="73" t="s">
        <v>85</v>
      </c>
      <c r="G45" s="53"/>
      <c r="H45" s="53"/>
      <c r="I45" s="55"/>
      <c r="J45" s="29" t="s">
        <v>9</v>
      </c>
      <c r="K45" s="30">
        <v>104</v>
      </c>
      <c r="L45" s="23" t="str">
        <f t="shared" si="2"/>
        <v/>
      </c>
      <c r="M45" s="23" t="str">
        <f t="shared" si="2"/>
        <v/>
      </c>
      <c r="N45" s="23" t="str">
        <f t="shared" si="2"/>
        <v/>
      </c>
      <c r="O45" s="23" t="str">
        <f t="shared" si="2"/>
        <v/>
      </c>
      <c r="P45" s="23" t="str">
        <f t="shared" si="2"/>
        <v/>
      </c>
      <c r="Q45" s="23" t="str">
        <f t="shared" si="2"/>
        <v/>
      </c>
      <c r="R45" s="23" t="str">
        <f t="shared" si="2"/>
        <v/>
      </c>
      <c r="S45" s="23" t="str">
        <f t="shared" si="2"/>
        <v/>
      </c>
      <c r="T45" s="23" t="str">
        <f t="shared" si="2"/>
        <v/>
      </c>
      <c r="U45" s="23" t="str">
        <f t="shared" si="2"/>
        <v/>
      </c>
      <c r="V45" s="23" t="str">
        <f t="shared" si="2"/>
        <v/>
      </c>
      <c r="W45" s="23" t="str">
        <f t="shared" si="2"/>
        <v/>
      </c>
      <c r="X45" s="7"/>
    </row>
    <row r="46" spans="1:24">
      <c r="A46" s="61">
        <v>31</v>
      </c>
      <c r="B46" s="62">
        <v>7.2</v>
      </c>
      <c r="C46" s="62">
        <v>181.9</v>
      </c>
      <c r="D46" s="62"/>
      <c r="E46" s="61"/>
      <c r="F46" s="69" t="s">
        <v>126</v>
      </c>
      <c r="G46" s="64"/>
      <c r="H46" s="64"/>
      <c r="I46" s="65" t="s">
        <v>83</v>
      </c>
      <c r="J46" s="1">
        <v>7</v>
      </c>
      <c r="K46" s="7">
        <v>106</v>
      </c>
      <c r="L46" s="23" t="str">
        <f t="shared" si="2"/>
        <v/>
      </c>
      <c r="M46" s="23" t="str">
        <f t="shared" si="2"/>
        <v/>
      </c>
      <c r="N46" s="23" t="str">
        <f t="shared" si="2"/>
        <v/>
      </c>
      <c r="O46" s="23" t="str">
        <f t="shared" si="2"/>
        <v/>
      </c>
      <c r="P46" s="23" t="str">
        <f t="shared" si="2"/>
        <v/>
      </c>
      <c r="Q46" s="23" t="str">
        <f t="shared" si="2"/>
        <v/>
      </c>
      <c r="R46" s="23">
        <f t="shared" si="2"/>
        <v>7.2</v>
      </c>
      <c r="S46" s="23" t="str">
        <f t="shared" si="2"/>
        <v/>
      </c>
      <c r="T46" s="23" t="str">
        <f t="shared" si="2"/>
        <v/>
      </c>
      <c r="U46" s="23" t="str">
        <f t="shared" si="2"/>
        <v/>
      </c>
      <c r="V46" s="23" t="str">
        <f t="shared" si="2"/>
        <v/>
      </c>
      <c r="W46" s="23" t="str">
        <f t="shared" si="2"/>
        <v/>
      </c>
      <c r="X46" s="7"/>
    </row>
    <row r="47" spans="1:24">
      <c r="A47" s="1">
        <v>32</v>
      </c>
      <c r="B47" s="23">
        <v>6.8</v>
      </c>
      <c r="C47" s="62">
        <v>188.70000000000002</v>
      </c>
      <c r="D47" s="62">
        <v>27.000000000000028</v>
      </c>
      <c r="E47" s="111"/>
      <c r="F47" s="16" t="s">
        <v>139</v>
      </c>
      <c r="G47" s="14"/>
      <c r="H47" s="14"/>
      <c r="I47" s="15" t="s">
        <v>86</v>
      </c>
      <c r="J47" s="1">
        <v>8</v>
      </c>
      <c r="K47" s="7">
        <v>110</v>
      </c>
      <c r="L47" s="23" t="str">
        <f t="shared" si="2"/>
        <v/>
      </c>
      <c r="M47" s="23" t="str">
        <f t="shared" si="2"/>
        <v/>
      </c>
      <c r="N47" s="23" t="str">
        <f t="shared" si="2"/>
        <v/>
      </c>
      <c r="O47" s="23" t="str">
        <f t="shared" si="2"/>
        <v/>
      </c>
      <c r="P47" s="23" t="str">
        <f t="shared" si="2"/>
        <v/>
      </c>
      <c r="Q47" s="23" t="str">
        <f t="shared" si="2"/>
        <v/>
      </c>
      <c r="R47" s="23" t="str">
        <f t="shared" si="2"/>
        <v/>
      </c>
      <c r="S47" s="23">
        <f t="shared" si="2"/>
        <v>6.8</v>
      </c>
      <c r="T47" s="23" t="str">
        <f t="shared" si="2"/>
        <v/>
      </c>
      <c r="U47" s="23" t="str">
        <f t="shared" si="2"/>
        <v/>
      </c>
      <c r="V47" s="23" t="str">
        <f t="shared" si="2"/>
        <v/>
      </c>
      <c r="W47" s="23" t="str">
        <f t="shared" si="2"/>
        <v/>
      </c>
      <c r="X47" s="7"/>
    </row>
    <row r="48" spans="1:24">
      <c r="A48" s="1"/>
      <c r="B48" s="23"/>
      <c r="C48" s="62"/>
      <c r="D48" s="62"/>
      <c r="E48" s="111"/>
      <c r="F48" s="16" t="s">
        <v>49</v>
      </c>
      <c r="G48" s="14"/>
      <c r="H48" s="14"/>
      <c r="I48" s="15"/>
      <c r="J48" s="1"/>
      <c r="K48" s="7">
        <v>57</v>
      </c>
      <c r="L48" s="23" t="str">
        <f t="shared" si="2"/>
        <v/>
      </c>
      <c r="M48" s="23" t="str">
        <f t="shared" si="2"/>
        <v/>
      </c>
      <c r="N48" s="23" t="str">
        <f t="shared" si="2"/>
        <v/>
      </c>
      <c r="O48" s="23" t="str">
        <f t="shared" si="2"/>
        <v/>
      </c>
      <c r="P48" s="23" t="str">
        <f t="shared" si="2"/>
        <v/>
      </c>
      <c r="Q48" s="23" t="str">
        <f t="shared" si="2"/>
        <v/>
      </c>
      <c r="R48" s="23" t="str">
        <f t="shared" si="2"/>
        <v/>
      </c>
      <c r="S48" s="23" t="str">
        <f t="shared" si="2"/>
        <v/>
      </c>
      <c r="T48" s="23" t="str">
        <f t="shared" si="2"/>
        <v/>
      </c>
      <c r="U48" s="23" t="str">
        <f t="shared" si="2"/>
        <v/>
      </c>
      <c r="V48" s="23" t="str">
        <f t="shared" si="2"/>
        <v/>
      </c>
      <c r="W48" s="23" t="str">
        <f t="shared" si="2"/>
        <v/>
      </c>
      <c r="X48" s="7"/>
    </row>
    <row r="49" spans="1:24">
      <c r="A49" s="1">
        <v>33</v>
      </c>
      <c r="B49" s="23">
        <v>6.5</v>
      </c>
      <c r="C49" s="62">
        <v>195.20000000000002</v>
      </c>
      <c r="D49" s="62"/>
      <c r="E49" s="61"/>
      <c r="F49" s="16" t="s">
        <v>21</v>
      </c>
      <c r="G49" s="14"/>
      <c r="H49" s="14"/>
      <c r="I49" s="15" t="s">
        <v>87</v>
      </c>
      <c r="J49" s="1">
        <v>9</v>
      </c>
      <c r="K49" s="7">
        <v>118</v>
      </c>
      <c r="L49" s="23" t="str">
        <f t="shared" si="2"/>
        <v/>
      </c>
      <c r="M49" s="23" t="str">
        <f t="shared" si="2"/>
        <v/>
      </c>
      <c r="N49" s="23" t="str">
        <f t="shared" si="2"/>
        <v/>
      </c>
      <c r="O49" s="23" t="str">
        <f t="shared" si="2"/>
        <v/>
      </c>
      <c r="P49" s="23" t="str">
        <f t="shared" si="2"/>
        <v/>
      </c>
      <c r="Q49" s="23" t="str">
        <f t="shared" si="2"/>
        <v/>
      </c>
      <c r="R49" s="23" t="str">
        <f t="shared" si="2"/>
        <v/>
      </c>
      <c r="S49" s="23" t="str">
        <f t="shared" si="2"/>
        <v/>
      </c>
      <c r="T49" s="23">
        <f t="shared" si="2"/>
        <v>6.5</v>
      </c>
      <c r="U49" s="23" t="str">
        <f t="shared" si="2"/>
        <v/>
      </c>
      <c r="V49" s="23" t="str">
        <f t="shared" si="2"/>
        <v/>
      </c>
      <c r="W49" s="23" t="str">
        <f t="shared" si="2"/>
        <v/>
      </c>
      <c r="X49" s="7"/>
    </row>
    <row r="50" spans="1:24">
      <c r="A50" s="1">
        <v>34</v>
      </c>
      <c r="B50" s="23">
        <v>6.1</v>
      </c>
      <c r="C50" s="62">
        <v>201.3</v>
      </c>
      <c r="D50" s="62"/>
      <c r="E50" s="61"/>
      <c r="F50" s="75" t="s">
        <v>22</v>
      </c>
      <c r="G50" s="14"/>
      <c r="H50" s="14"/>
      <c r="I50" s="10" t="s">
        <v>88</v>
      </c>
      <c r="J50" s="1">
        <v>10</v>
      </c>
      <c r="K50" s="7">
        <v>120</v>
      </c>
      <c r="L50" s="23" t="str">
        <f t="shared" si="2"/>
        <v/>
      </c>
      <c r="M50" s="23" t="str">
        <f t="shared" si="2"/>
        <v/>
      </c>
      <c r="N50" s="23" t="str">
        <f t="shared" si="2"/>
        <v/>
      </c>
      <c r="O50" s="23" t="str">
        <f t="shared" si="2"/>
        <v/>
      </c>
      <c r="P50" s="23" t="str">
        <f t="shared" si="2"/>
        <v/>
      </c>
      <c r="Q50" s="23" t="str">
        <f t="shared" si="2"/>
        <v/>
      </c>
      <c r="R50" s="23" t="str">
        <f t="shared" si="2"/>
        <v/>
      </c>
      <c r="S50" s="23" t="str">
        <f t="shared" si="2"/>
        <v/>
      </c>
      <c r="T50" s="23" t="str">
        <f t="shared" si="2"/>
        <v/>
      </c>
      <c r="U50" s="23">
        <f t="shared" si="2"/>
        <v>6.1</v>
      </c>
      <c r="V50" s="23" t="str">
        <f t="shared" si="2"/>
        <v/>
      </c>
      <c r="W50" s="23" t="str">
        <f t="shared" si="2"/>
        <v/>
      </c>
      <c r="X50" s="7"/>
    </row>
    <row r="51" spans="1:24">
      <c r="A51" s="61">
        <v>35</v>
      </c>
      <c r="B51" s="62">
        <v>5.9</v>
      </c>
      <c r="C51" s="62">
        <v>207.20000000000002</v>
      </c>
      <c r="D51" s="62"/>
      <c r="E51" s="61"/>
      <c r="F51" s="69" t="s">
        <v>113</v>
      </c>
      <c r="G51" s="64"/>
      <c r="H51" s="64"/>
      <c r="I51" s="65" t="s">
        <v>88</v>
      </c>
      <c r="J51" s="1">
        <v>11</v>
      </c>
      <c r="K51" s="7">
        <v>123</v>
      </c>
      <c r="L51" s="23" t="str">
        <f t="shared" si="2"/>
        <v/>
      </c>
      <c r="M51" s="23" t="str">
        <f t="shared" si="2"/>
        <v/>
      </c>
      <c r="N51" s="23" t="str">
        <f t="shared" si="2"/>
        <v/>
      </c>
      <c r="O51" s="23" t="str">
        <f t="shared" si="2"/>
        <v/>
      </c>
      <c r="P51" s="23" t="str">
        <f t="shared" si="2"/>
        <v/>
      </c>
      <c r="Q51" s="23" t="str">
        <f t="shared" si="2"/>
        <v/>
      </c>
      <c r="R51" s="23" t="str">
        <f t="shared" si="2"/>
        <v/>
      </c>
      <c r="S51" s="23" t="str">
        <f t="shared" si="2"/>
        <v/>
      </c>
      <c r="T51" s="23" t="str">
        <f t="shared" si="2"/>
        <v/>
      </c>
      <c r="U51" s="23" t="str">
        <f t="shared" si="2"/>
        <v/>
      </c>
      <c r="V51" s="23">
        <f t="shared" si="2"/>
        <v>5.9</v>
      </c>
      <c r="W51" s="23" t="str">
        <f t="shared" si="2"/>
        <v/>
      </c>
      <c r="X51" s="7"/>
    </row>
    <row r="52" spans="1:24" s="20" customFormat="1">
      <c r="A52" s="26">
        <v>36</v>
      </c>
      <c r="B52" s="31">
        <v>4.8</v>
      </c>
      <c r="C52" s="116">
        <v>212</v>
      </c>
      <c r="D52" s="117">
        <v>23.299999999999983</v>
      </c>
      <c r="E52" s="118"/>
      <c r="F52" s="42" t="s">
        <v>140</v>
      </c>
      <c r="G52" s="43"/>
      <c r="H52" s="43"/>
      <c r="I52" s="44" t="s">
        <v>89</v>
      </c>
      <c r="J52" s="26">
        <v>12</v>
      </c>
      <c r="K52" s="27"/>
      <c r="L52" s="23" t="str">
        <f t="shared" si="2"/>
        <v/>
      </c>
      <c r="M52" s="23" t="str">
        <f t="shared" si="2"/>
        <v/>
      </c>
      <c r="N52" s="23" t="str">
        <f t="shared" si="2"/>
        <v/>
      </c>
      <c r="O52" s="23" t="str">
        <f t="shared" si="2"/>
        <v/>
      </c>
      <c r="P52" s="23" t="str">
        <f t="shared" si="2"/>
        <v/>
      </c>
      <c r="Q52" s="23" t="str">
        <f t="shared" si="2"/>
        <v/>
      </c>
      <c r="R52" s="23" t="str">
        <f t="shared" si="2"/>
        <v/>
      </c>
      <c r="S52" s="23" t="str">
        <f t="shared" si="2"/>
        <v/>
      </c>
      <c r="T52" s="23" t="str">
        <f t="shared" si="2"/>
        <v/>
      </c>
      <c r="U52" s="23" t="str">
        <f t="shared" si="2"/>
        <v/>
      </c>
      <c r="V52" s="23" t="str">
        <f t="shared" si="2"/>
        <v/>
      </c>
      <c r="W52" s="23">
        <f t="shared" si="2"/>
        <v>4.8</v>
      </c>
      <c r="X52" s="7"/>
    </row>
    <row r="53" spans="1:24" s="20" customFormat="1" hidden="1">
      <c r="A53" s="29"/>
      <c r="B53" s="51"/>
      <c r="C53" s="123"/>
      <c r="D53" s="123"/>
      <c r="E53" s="124"/>
      <c r="F53" s="46"/>
      <c r="G53" s="47"/>
      <c r="H53" s="47"/>
      <c r="I53" s="48"/>
      <c r="J53" s="29"/>
      <c r="K53" s="30"/>
      <c r="L53" s="23" t="str">
        <f t="shared" si="2"/>
        <v/>
      </c>
      <c r="M53" s="23" t="str">
        <f t="shared" si="2"/>
        <v/>
      </c>
      <c r="N53" s="23" t="str">
        <f t="shared" si="2"/>
        <v/>
      </c>
      <c r="O53" s="23" t="str">
        <f t="shared" si="2"/>
        <v/>
      </c>
      <c r="P53" s="23" t="str">
        <f t="shared" si="2"/>
        <v/>
      </c>
      <c r="Q53" s="23" t="str">
        <f t="shared" si="2"/>
        <v/>
      </c>
      <c r="R53" s="23" t="str">
        <f t="shared" si="2"/>
        <v/>
      </c>
      <c r="S53" s="23" t="str">
        <f t="shared" si="2"/>
        <v/>
      </c>
      <c r="T53" s="23" t="str">
        <f t="shared" si="2"/>
        <v/>
      </c>
      <c r="U53" s="23" t="str">
        <f t="shared" si="2"/>
        <v/>
      </c>
      <c r="V53" s="23" t="str">
        <f t="shared" si="2"/>
        <v/>
      </c>
      <c r="W53" s="23" t="str">
        <f t="shared" si="2"/>
        <v/>
      </c>
      <c r="X53" s="7"/>
    </row>
    <row r="54" spans="1:24">
      <c r="A54" s="1">
        <v>37</v>
      </c>
      <c r="B54" s="23">
        <v>6.3</v>
      </c>
      <c r="C54" s="62">
        <v>218.3</v>
      </c>
      <c r="D54" s="62"/>
      <c r="E54" s="61"/>
      <c r="F54" s="75" t="s">
        <v>141</v>
      </c>
      <c r="G54" s="14"/>
      <c r="H54" s="14"/>
      <c r="I54" s="15" t="s">
        <v>89</v>
      </c>
      <c r="J54" s="1">
        <v>1</v>
      </c>
      <c r="K54" s="7">
        <v>126</v>
      </c>
      <c r="L54" s="23">
        <f t="shared" si="2"/>
        <v>6.3</v>
      </c>
      <c r="M54" s="23" t="str">
        <f t="shared" si="2"/>
        <v/>
      </c>
      <c r="N54" s="23" t="str">
        <f t="shared" si="2"/>
        <v/>
      </c>
      <c r="O54" s="23" t="str">
        <f t="shared" si="2"/>
        <v/>
      </c>
      <c r="P54" s="23" t="str">
        <f t="shared" si="2"/>
        <v/>
      </c>
      <c r="Q54" s="23" t="str">
        <f t="shared" si="2"/>
        <v/>
      </c>
      <c r="R54" s="23" t="str">
        <f t="shared" si="2"/>
        <v/>
      </c>
      <c r="S54" s="23" t="str">
        <f t="shared" si="2"/>
        <v/>
      </c>
      <c r="T54" s="23" t="str">
        <f t="shared" si="2"/>
        <v/>
      </c>
      <c r="U54" s="23" t="str">
        <f t="shared" si="2"/>
        <v/>
      </c>
      <c r="V54" s="23" t="str">
        <f t="shared" si="2"/>
        <v/>
      </c>
      <c r="W54" s="23" t="str">
        <f t="shared" si="2"/>
        <v/>
      </c>
      <c r="X54" s="7"/>
    </row>
    <row r="55" spans="1:24">
      <c r="A55" s="1">
        <v>38</v>
      </c>
      <c r="B55" s="23">
        <v>4.8</v>
      </c>
      <c r="C55" s="62">
        <v>223.1</v>
      </c>
      <c r="D55" s="62"/>
      <c r="E55" s="61"/>
      <c r="F55" s="75" t="s">
        <v>146</v>
      </c>
      <c r="G55" s="9"/>
      <c r="H55" s="9"/>
      <c r="I55" s="10" t="s">
        <v>89</v>
      </c>
      <c r="J55" s="1">
        <v>2</v>
      </c>
      <c r="K55" s="7">
        <v>132</v>
      </c>
      <c r="L55" s="23" t="str">
        <f t="shared" si="2"/>
        <v/>
      </c>
      <c r="M55" s="23">
        <f t="shared" si="2"/>
        <v>4.8</v>
      </c>
      <c r="N55" s="23" t="str">
        <f t="shared" si="2"/>
        <v/>
      </c>
      <c r="O55" s="23" t="str">
        <f t="shared" si="2"/>
        <v/>
      </c>
      <c r="P55" s="23" t="str">
        <f t="shared" si="2"/>
        <v/>
      </c>
      <c r="Q55" s="23" t="str">
        <f t="shared" si="2"/>
        <v/>
      </c>
      <c r="R55" s="23" t="str">
        <f t="shared" si="2"/>
        <v/>
      </c>
      <c r="S55" s="23" t="str">
        <f t="shared" si="2"/>
        <v/>
      </c>
      <c r="T55" s="23" t="str">
        <f t="shared" si="2"/>
        <v/>
      </c>
      <c r="U55" s="23" t="str">
        <f t="shared" si="2"/>
        <v/>
      </c>
      <c r="V55" s="23" t="str">
        <f t="shared" si="2"/>
        <v/>
      </c>
      <c r="W55" s="23" t="str">
        <f t="shared" si="2"/>
        <v/>
      </c>
      <c r="X55" s="7"/>
    </row>
    <row r="56" spans="1:24">
      <c r="A56" s="1">
        <v>39</v>
      </c>
      <c r="B56" s="23">
        <v>5.3</v>
      </c>
      <c r="C56" s="62">
        <v>228.4</v>
      </c>
      <c r="D56" s="62"/>
      <c r="E56" s="61"/>
      <c r="F56" s="75" t="s">
        <v>52</v>
      </c>
      <c r="G56" s="9"/>
      <c r="H56" s="9"/>
      <c r="I56" s="10" t="s">
        <v>90</v>
      </c>
      <c r="J56" s="1">
        <v>3</v>
      </c>
      <c r="K56" s="7">
        <v>135</v>
      </c>
      <c r="L56" s="23" t="str">
        <f t="shared" si="2"/>
        <v/>
      </c>
      <c r="M56" s="23" t="str">
        <f t="shared" si="2"/>
        <v/>
      </c>
      <c r="N56" s="23">
        <f t="shared" si="2"/>
        <v>5.3</v>
      </c>
      <c r="O56" s="23" t="str">
        <f t="shared" si="2"/>
        <v/>
      </c>
      <c r="P56" s="23" t="str">
        <f t="shared" si="2"/>
        <v/>
      </c>
      <c r="Q56" s="23" t="str">
        <f t="shared" si="2"/>
        <v/>
      </c>
      <c r="R56" s="23" t="str">
        <f t="shared" si="2"/>
        <v/>
      </c>
      <c r="S56" s="23" t="str">
        <f t="shared" si="2"/>
        <v/>
      </c>
      <c r="T56" s="23" t="str">
        <f t="shared" si="2"/>
        <v/>
      </c>
      <c r="U56" s="23" t="str">
        <f t="shared" si="2"/>
        <v/>
      </c>
      <c r="V56" s="23" t="str">
        <f t="shared" si="2"/>
        <v/>
      </c>
      <c r="W56" s="23" t="str">
        <f t="shared" si="2"/>
        <v/>
      </c>
      <c r="X56" s="7"/>
    </row>
    <row r="57" spans="1:24">
      <c r="A57" s="61">
        <v>40</v>
      </c>
      <c r="B57" s="62">
        <v>4.5</v>
      </c>
      <c r="C57" s="62">
        <v>232.9</v>
      </c>
      <c r="D57" s="62">
        <v>20.900000000000006</v>
      </c>
      <c r="E57" s="61"/>
      <c r="F57" s="69" t="s">
        <v>23</v>
      </c>
      <c r="G57" s="64"/>
      <c r="H57" s="64"/>
      <c r="I57" s="65" t="s">
        <v>90</v>
      </c>
      <c r="J57" s="1">
        <v>4</v>
      </c>
      <c r="K57" s="7">
        <v>139</v>
      </c>
      <c r="L57" s="23" t="str">
        <f t="shared" si="2"/>
        <v/>
      </c>
      <c r="M57" s="23" t="str">
        <f t="shared" si="2"/>
        <v/>
      </c>
      <c r="N57" s="23" t="str">
        <f t="shared" si="2"/>
        <v/>
      </c>
      <c r="O57" s="23">
        <f t="shared" si="2"/>
        <v>4.5</v>
      </c>
      <c r="P57" s="23" t="str">
        <f t="shared" si="2"/>
        <v/>
      </c>
      <c r="Q57" s="23" t="str">
        <f t="shared" si="2"/>
        <v/>
      </c>
      <c r="R57" s="23" t="str">
        <f t="shared" si="2"/>
        <v/>
      </c>
      <c r="S57" s="23" t="str">
        <f t="shared" si="2"/>
        <v/>
      </c>
      <c r="T57" s="23" t="str">
        <f t="shared" si="2"/>
        <v/>
      </c>
      <c r="U57" s="23" t="str">
        <f t="shared" si="2"/>
        <v/>
      </c>
      <c r="V57" s="23" t="str">
        <f t="shared" si="2"/>
        <v/>
      </c>
      <c r="W57" s="23" t="str">
        <f t="shared" si="2"/>
        <v/>
      </c>
      <c r="X57" s="7"/>
    </row>
    <row r="58" spans="1:24">
      <c r="A58" s="1">
        <v>41</v>
      </c>
      <c r="B58" s="23">
        <v>5.7</v>
      </c>
      <c r="C58" s="62">
        <v>238.6</v>
      </c>
      <c r="D58" s="62"/>
      <c r="E58" s="111"/>
      <c r="F58" s="16" t="s">
        <v>24</v>
      </c>
      <c r="G58" s="9"/>
      <c r="H58" s="9"/>
      <c r="I58" s="10" t="s">
        <v>93</v>
      </c>
      <c r="J58" s="1">
        <v>5</v>
      </c>
      <c r="K58" s="7">
        <v>141</v>
      </c>
      <c r="L58" s="23" t="str">
        <f t="shared" si="2"/>
        <v/>
      </c>
      <c r="M58" s="23" t="str">
        <f t="shared" si="2"/>
        <v/>
      </c>
      <c r="N58" s="23" t="str">
        <f t="shared" si="2"/>
        <v/>
      </c>
      <c r="O58" s="23" t="str">
        <f t="shared" si="2"/>
        <v/>
      </c>
      <c r="P58" s="23">
        <f t="shared" si="2"/>
        <v>5.7</v>
      </c>
      <c r="Q58" s="23" t="str">
        <f t="shared" si="2"/>
        <v/>
      </c>
      <c r="R58" s="23" t="str">
        <f t="shared" si="2"/>
        <v/>
      </c>
      <c r="S58" s="23" t="str">
        <f t="shared" si="2"/>
        <v/>
      </c>
      <c r="T58" s="23" t="str">
        <f t="shared" si="2"/>
        <v/>
      </c>
      <c r="U58" s="23" t="str">
        <f t="shared" si="2"/>
        <v/>
      </c>
      <c r="V58" s="23" t="str">
        <f t="shared" si="2"/>
        <v/>
      </c>
      <c r="W58" s="23" t="str">
        <f t="shared" si="2"/>
        <v/>
      </c>
      <c r="X58" s="7"/>
    </row>
    <row r="59" spans="1:24">
      <c r="A59" s="1">
        <v>42</v>
      </c>
      <c r="B59" s="23">
        <v>5</v>
      </c>
      <c r="C59" s="62">
        <v>243.6</v>
      </c>
      <c r="D59" s="62"/>
      <c r="E59" s="61"/>
      <c r="F59" s="16" t="s">
        <v>53</v>
      </c>
      <c r="G59" s="9"/>
      <c r="H59" s="9"/>
      <c r="I59" s="10" t="s">
        <v>93</v>
      </c>
      <c r="J59" s="1">
        <v>6</v>
      </c>
      <c r="K59" s="7">
        <v>142</v>
      </c>
      <c r="L59" s="23" t="str">
        <f t="shared" si="2"/>
        <v/>
      </c>
      <c r="M59" s="23" t="str">
        <f t="shared" si="2"/>
        <v/>
      </c>
      <c r="N59" s="23" t="str">
        <f t="shared" si="2"/>
        <v/>
      </c>
      <c r="O59" s="23" t="str">
        <f t="shared" si="2"/>
        <v/>
      </c>
      <c r="P59" s="23" t="str">
        <f t="shared" si="2"/>
        <v/>
      </c>
      <c r="Q59" s="23">
        <f t="shared" si="2"/>
        <v>5</v>
      </c>
      <c r="R59" s="23" t="str">
        <f t="shared" si="2"/>
        <v/>
      </c>
      <c r="S59" s="23" t="str">
        <f t="shared" si="2"/>
        <v/>
      </c>
      <c r="T59" s="23" t="str">
        <f t="shared" si="2"/>
        <v/>
      </c>
      <c r="U59" s="23" t="str">
        <f t="shared" si="2"/>
        <v/>
      </c>
      <c r="V59" s="23" t="str">
        <f t="shared" si="2"/>
        <v/>
      </c>
      <c r="W59" s="23" t="str">
        <f t="shared" si="2"/>
        <v/>
      </c>
      <c r="X59" s="7"/>
    </row>
    <row r="60" spans="1:24">
      <c r="A60" s="1">
        <v>43</v>
      </c>
      <c r="B60" s="23">
        <v>7.6</v>
      </c>
      <c r="C60" s="62">
        <v>251.2</v>
      </c>
      <c r="D60" s="62"/>
      <c r="E60" s="61"/>
      <c r="F60" s="16" t="s">
        <v>25</v>
      </c>
      <c r="G60" s="9"/>
      <c r="H60" s="9"/>
      <c r="I60" s="10" t="s">
        <v>93</v>
      </c>
      <c r="J60" s="1">
        <v>7</v>
      </c>
      <c r="K60" s="7">
        <v>145</v>
      </c>
      <c r="L60" s="23" t="str">
        <f t="shared" si="2"/>
        <v/>
      </c>
      <c r="M60" s="23" t="str">
        <f t="shared" si="2"/>
        <v/>
      </c>
      <c r="N60" s="23" t="str">
        <f t="shared" si="2"/>
        <v/>
      </c>
      <c r="O60" s="23" t="str">
        <f t="shared" si="2"/>
        <v/>
      </c>
      <c r="P60" s="23" t="str">
        <f t="shared" si="2"/>
        <v/>
      </c>
      <c r="Q60" s="23" t="str">
        <f t="shared" si="2"/>
        <v/>
      </c>
      <c r="R60" s="23">
        <f t="shared" si="2"/>
        <v>7.6</v>
      </c>
      <c r="S60" s="23" t="str">
        <f t="shared" si="2"/>
        <v/>
      </c>
      <c r="T60" s="23" t="str">
        <f t="shared" si="2"/>
        <v/>
      </c>
      <c r="U60" s="23" t="str">
        <f t="shared" si="2"/>
        <v/>
      </c>
      <c r="V60" s="23" t="str">
        <f t="shared" si="2"/>
        <v/>
      </c>
      <c r="W60" s="23" t="str">
        <f t="shared" si="2"/>
        <v/>
      </c>
      <c r="X60" s="7"/>
    </row>
    <row r="61" spans="1:24">
      <c r="A61" s="61">
        <v>44</v>
      </c>
      <c r="B61" s="62">
        <v>5.7</v>
      </c>
      <c r="C61" s="62">
        <v>256.89999999999998</v>
      </c>
      <c r="D61" s="62">
        <v>23.999999999999972</v>
      </c>
      <c r="E61" s="61"/>
      <c r="F61" s="69" t="s">
        <v>26</v>
      </c>
      <c r="G61" s="64"/>
      <c r="H61" s="64"/>
      <c r="I61" s="65" t="s">
        <v>94</v>
      </c>
      <c r="J61" s="1">
        <v>8</v>
      </c>
      <c r="K61" s="7">
        <v>149</v>
      </c>
      <c r="L61" s="23" t="str">
        <f t="shared" si="2"/>
        <v/>
      </c>
      <c r="M61" s="23" t="str">
        <f t="shared" si="2"/>
        <v/>
      </c>
      <c r="N61" s="23" t="str">
        <f t="shared" si="2"/>
        <v/>
      </c>
      <c r="O61" s="23" t="str">
        <f t="shared" si="2"/>
        <v/>
      </c>
      <c r="P61" s="23" t="str">
        <f t="shared" si="2"/>
        <v/>
      </c>
      <c r="Q61" s="23" t="str">
        <f t="shared" si="2"/>
        <v/>
      </c>
      <c r="R61" s="23" t="str">
        <f t="shared" si="2"/>
        <v/>
      </c>
      <c r="S61" s="23">
        <f t="shared" si="2"/>
        <v>5.7</v>
      </c>
      <c r="T61" s="23" t="str">
        <f t="shared" si="2"/>
        <v/>
      </c>
      <c r="U61" s="23" t="str">
        <f t="shared" si="2"/>
        <v/>
      </c>
      <c r="V61" s="23" t="str">
        <f t="shared" si="2"/>
        <v/>
      </c>
      <c r="W61" s="23" t="str">
        <f t="shared" si="2"/>
        <v/>
      </c>
      <c r="X61" s="7"/>
    </row>
    <row r="62" spans="1:24">
      <c r="A62" s="1">
        <v>45</v>
      </c>
      <c r="B62" s="23">
        <v>3.6</v>
      </c>
      <c r="C62" s="62">
        <v>260.5</v>
      </c>
      <c r="D62" s="62"/>
      <c r="E62" s="112" t="s">
        <v>10</v>
      </c>
      <c r="F62" s="13" t="s">
        <v>124</v>
      </c>
      <c r="G62" s="9"/>
      <c r="H62" s="9"/>
      <c r="I62" s="10" t="s">
        <v>94</v>
      </c>
      <c r="J62" s="1">
        <v>9</v>
      </c>
      <c r="K62" s="7">
        <v>150</v>
      </c>
      <c r="L62" s="23" t="str">
        <f t="shared" si="2"/>
        <v/>
      </c>
      <c r="M62" s="23" t="str">
        <f t="shared" si="2"/>
        <v/>
      </c>
      <c r="N62" s="23" t="str">
        <f t="shared" si="2"/>
        <v/>
      </c>
      <c r="O62" s="23" t="str">
        <f t="shared" si="2"/>
        <v/>
      </c>
      <c r="P62" s="23" t="str">
        <f t="shared" si="2"/>
        <v/>
      </c>
      <c r="Q62" s="23" t="str">
        <f t="shared" si="2"/>
        <v/>
      </c>
      <c r="R62" s="23" t="str">
        <f t="shared" ref="L62:W67" si="3">IF($J62=R$1,$B62,"")</f>
        <v/>
      </c>
      <c r="S62" s="23" t="str">
        <f t="shared" si="3"/>
        <v/>
      </c>
      <c r="T62" s="23">
        <f t="shared" si="3"/>
        <v>3.6</v>
      </c>
      <c r="U62" s="23" t="str">
        <f t="shared" si="3"/>
        <v/>
      </c>
      <c r="V62" s="23" t="str">
        <f t="shared" si="3"/>
        <v/>
      </c>
      <c r="W62" s="23" t="str">
        <f t="shared" si="3"/>
        <v/>
      </c>
      <c r="X62" s="7"/>
    </row>
    <row r="63" spans="1:24">
      <c r="A63" s="1">
        <v>46</v>
      </c>
      <c r="B63" s="23">
        <v>6.1</v>
      </c>
      <c r="C63" s="62">
        <v>266.60000000000002</v>
      </c>
      <c r="D63" s="62"/>
      <c r="E63" s="111"/>
      <c r="F63" s="16" t="s">
        <v>27</v>
      </c>
      <c r="G63" s="9"/>
      <c r="H63" s="9"/>
      <c r="I63" s="10" t="s">
        <v>91</v>
      </c>
      <c r="J63" s="1">
        <v>10</v>
      </c>
      <c r="K63" s="7">
        <v>153</v>
      </c>
      <c r="L63" s="23" t="str">
        <f t="shared" si="3"/>
        <v/>
      </c>
      <c r="M63" s="23" t="str">
        <f t="shared" si="3"/>
        <v/>
      </c>
      <c r="N63" s="23" t="str">
        <f t="shared" si="3"/>
        <v/>
      </c>
      <c r="O63" s="23" t="str">
        <f t="shared" si="3"/>
        <v/>
      </c>
      <c r="P63" s="23" t="str">
        <f t="shared" si="3"/>
        <v/>
      </c>
      <c r="Q63" s="23" t="str">
        <f t="shared" si="3"/>
        <v/>
      </c>
      <c r="R63" s="23" t="str">
        <f t="shared" si="3"/>
        <v/>
      </c>
      <c r="S63" s="23" t="str">
        <f t="shared" si="3"/>
        <v/>
      </c>
      <c r="T63" s="23" t="str">
        <f t="shared" si="3"/>
        <v/>
      </c>
      <c r="U63" s="23">
        <f t="shared" si="3"/>
        <v>6.1</v>
      </c>
      <c r="V63" s="23" t="str">
        <f t="shared" si="3"/>
        <v/>
      </c>
      <c r="W63" s="23" t="str">
        <f t="shared" si="3"/>
        <v/>
      </c>
      <c r="X63" s="7"/>
    </row>
    <row r="64" spans="1:24">
      <c r="A64" s="1">
        <v>47</v>
      </c>
      <c r="B64" s="23">
        <v>4.3</v>
      </c>
      <c r="C64" s="62">
        <v>270.90000000000003</v>
      </c>
      <c r="D64" s="62"/>
      <c r="E64" s="111"/>
      <c r="F64" s="16" t="s">
        <v>51</v>
      </c>
      <c r="G64" s="9"/>
      <c r="H64" s="9"/>
      <c r="I64" s="10" t="s">
        <v>92</v>
      </c>
      <c r="J64" s="1">
        <v>11</v>
      </c>
      <c r="K64" s="7">
        <v>155</v>
      </c>
      <c r="L64" s="23" t="str">
        <f t="shared" si="3"/>
        <v/>
      </c>
      <c r="M64" s="23" t="str">
        <f t="shared" si="3"/>
        <v/>
      </c>
      <c r="N64" s="23" t="str">
        <f t="shared" si="3"/>
        <v/>
      </c>
      <c r="O64" s="23" t="str">
        <f t="shared" si="3"/>
        <v/>
      </c>
      <c r="P64" s="23" t="str">
        <f t="shared" si="3"/>
        <v/>
      </c>
      <c r="Q64" s="23" t="str">
        <f t="shared" si="3"/>
        <v/>
      </c>
      <c r="R64" s="23" t="str">
        <f t="shared" si="3"/>
        <v/>
      </c>
      <c r="S64" s="23" t="str">
        <f t="shared" si="3"/>
        <v/>
      </c>
      <c r="T64" s="23" t="str">
        <f t="shared" si="3"/>
        <v/>
      </c>
      <c r="U64" s="23" t="str">
        <f t="shared" si="3"/>
        <v/>
      </c>
      <c r="V64" s="23">
        <f t="shared" si="3"/>
        <v>4.3</v>
      </c>
      <c r="W64" s="23" t="str">
        <f t="shared" si="3"/>
        <v/>
      </c>
      <c r="X64" s="7"/>
    </row>
    <row r="65" spans="1:24">
      <c r="A65" s="1"/>
      <c r="B65" s="23"/>
      <c r="C65" s="62"/>
      <c r="D65" s="62"/>
      <c r="E65" s="119" t="s">
        <v>116</v>
      </c>
      <c r="F65" s="72" t="s">
        <v>115</v>
      </c>
      <c r="G65" s="9"/>
      <c r="H65" s="9"/>
      <c r="I65" s="10"/>
      <c r="J65" s="26"/>
      <c r="K65" s="27"/>
      <c r="L65" s="23" t="str">
        <f t="shared" si="3"/>
        <v/>
      </c>
      <c r="M65" s="23" t="str">
        <f t="shared" si="3"/>
        <v/>
      </c>
      <c r="N65" s="23" t="str">
        <f t="shared" si="3"/>
        <v/>
      </c>
      <c r="O65" s="23" t="str">
        <f t="shared" si="3"/>
        <v/>
      </c>
      <c r="P65" s="23" t="str">
        <f t="shared" si="3"/>
        <v/>
      </c>
      <c r="Q65" s="23" t="str">
        <f t="shared" si="3"/>
        <v/>
      </c>
      <c r="R65" s="23" t="str">
        <f t="shared" si="3"/>
        <v/>
      </c>
      <c r="S65" s="23" t="str">
        <f t="shared" si="3"/>
        <v/>
      </c>
      <c r="T65" s="23" t="str">
        <f t="shared" si="3"/>
        <v/>
      </c>
      <c r="U65" s="23" t="str">
        <f t="shared" si="3"/>
        <v/>
      </c>
      <c r="V65" s="23" t="str">
        <f t="shared" si="3"/>
        <v/>
      </c>
      <c r="W65" s="23" t="str">
        <f t="shared" si="3"/>
        <v/>
      </c>
      <c r="X65" s="7"/>
    </row>
    <row r="66" spans="1:24">
      <c r="A66" s="1"/>
      <c r="B66" s="23"/>
      <c r="C66" s="62"/>
      <c r="D66" s="62"/>
      <c r="E66" s="119" t="s">
        <v>10</v>
      </c>
      <c r="F66" s="72" t="s">
        <v>117</v>
      </c>
      <c r="G66" s="9"/>
      <c r="H66" s="9"/>
      <c r="I66" s="10"/>
      <c r="J66" s="26"/>
      <c r="K66" s="27"/>
      <c r="L66" s="23" t="str">
        <f t="shared" si="3"/>
        <v/>
      </c>
      <c r="M66" s="23" t="str">
        <f t="shared" si="3"/>
        <v/>
      </c>
      <c r="N66" s="23" t="str">
        <f t="shared" si="3"/>
        <v/>
      </c>
      <c r="O66" s="23" t="str">
        <f t="shared" si="3"/>
        <v/>
      </c>
      <c r="P66" s="23" t="str">
        <f t="shared" si="3"/>
        <v/>
      </c>
      <c r="Q66" s="23" t="str">
        <f t="shared" si="3"/>
        <v/>
      </c>
      <c r="R66" s="23" t="str">
        <f t="shared" si="3"/>
        <v/>
      </c>
      <c r="S66" s="23" t="str">
        <f t="shared" si="3"/>
        <v/>
      </c>
      <c r="T66" s="23" t="str">
        <f t="shared" si="3"/>
        <v/>
      </c>
      <c r="U66" s="23" t="str">
        <f t="shared" si="3"/>
        <v/>
      </c>
      <c r="V66" s="23" t="str">
        <f t="shared" si="3"/>
        <v/>
      </c>
      <c r="W66" s="23" t="str">
        <f t="shared" si="3"/>
        <v/>
      </c>
      <c r="X66" s="7"/>
    </row>
    <row r="67" spans="1:24" s="20" customFormat="1">
      <c r="A67" s="67">
        <v>48</v>
      </c>
      <c r="B67" s="68">
        <v>5.4</v>
      </c>
      <c r="C67" s="68">
        <v>276.3</v>
      </c>
      <c r="D67" s="68">
        <v>19.400000000000034</v>
      </c>
      <c r="E67" s="81"/>
      <c r="F67" s="99" t="s">
        <v>118</v>
      </c>
      <c r="G67" s="70"/>
      <c r="H67" s="70"/>
      <c r="I67" s="71"/>
      <c r="J67" s="26">
        <v>12</v>
      </c>
      <c r="K67" s="27">
        <v>157</v>
      </c>
      <c r="L67" s="23" t="str">
        <f t="shared" si="3"/>
        <v/>
      </c>
      <c r="M67" s="23" t="str">
        <f t="shared" si="3"/>
        <v/>
      </c>
      <c r="N67" s="23" t="str">
        <f t="shared" si="3"/>
        <v/>
      </c>
      <c r="O67" s="23" t="str">
        <f t="shared" si="3"/>
        <v/>
      </c>
      <c r="P67" s="23" t="str">
        <f t="shared" si="3"/>
        <v/>
      </c>
      <c r="Q67" s="23" t="str">
        <f t="shared" si="3"/>
        <v/>
      </c>
      <c r="R67" s="23" t="str">
        <f t="shared" si="3"/>
        <v/>
      </c>
      <c r="S67" s="23" t="str">
        <f t="shared" si="3"/>
        <v/>
      </c>
      <c r="T67" s="23" t="str">
        <f t="shared" si="3"/>
        <v/>
      </c>
      <c r="U67" s="23" t="str">
        <f t="shared" si="3"/>
        <v/>
      </c>
      <c r="V67" s="23" t="str">
        <f t="shared" si="3"/>
        <v/>
      </c>
      <c r="W67" s="23">
        <f t="shared" si="3"/>
        <v>5.4</v>
      </c>
      <c r="X67" s="7"/>
    </row>
    <row r="68" spans="1:24">
      <c r="A68" s="1" t="s">
        <v>147</v>
      </c>
      <c r="B68" s="23">
        <v>0.9</v>
      </c>
      <c r="C68" s="62">
        <v>277.2</v>
      </c>
      <c r="D68" s="62">
        <v>0.89999999999997726</v>
      </c>
      <c r="E68" s="61"/>
      <c r="F68" s="16" t="s">
        <v>114</v>
      </c>
      <c r="G68" s="9"/>
      <c r="H68" s="9"/>
      <c r="I68" s="55" t="s">
        <v>92</v>
      </c>
      <c r="J68" s="2" t="s">
        <v>98</v>
      </c>
      <c r="K68" s="7">
        <v>159</v>
      </c>
      <c r="L68" s="23">
        <v>0.9</v>
      </c>
      <c r="M68" s="23">
        <v>0.9</v>
      </c>
      <c r="N68" s="23">
        <v>0.9</v>
      </c>
      <c r="O68" s="23">
        <v>0.9</v>
      </c>
      <c r="P68" s="23">
        <v>0.9</v>
      </c>
      <c r="Q68" s="23">
        <v>0.9</v>
      </c>
      <c r="R68" s="23">
        <v>0.9</v>
      </c>
      <c r="S68" s="23">
        <v>0.9</v>
      </c>
      <c r="T68" s="23">
        <v>0.9</v>
      </c>
      <c r="U68" s="23">
        <v>0.9</v>
      </c>
      <c r="V68" s="23">
        <v>0.9</v>
      </c>
      <c r="W68" s="23">
        <v>0.9</v>
      </c>
      <c r="X68" s="7"/>
    </row>
    <row r="69" spans="1:24" ht="7.5" customHeight="1">
      <c r="A69" s="1"/>
      <c r="B69" s="23"/>
      <c r="C69" s="23"/>
      <c r="D69" s="23"/>
      <c r="E69" s="1"/>
      <c r="F69" s="75"/>
      <c r="G69" s="9"/>
      <c r="H69" s="9"/>
      <c r="I69" s="10"/>
      <c r="J69" s="1"/>
      <c r="K69" s="7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7"/>
    </row>
    <row r="70" spans="1:24">
      <c r="A70" s="1"/>
      <c r="B70" s="23"/>
      <c r="C70" s="23"/>
      <c r="D70" s="23"/>
      <c r="E70" s="1"/>
      <c r="F70" s="75"/>
      <c r="G70" s="9"/>
      <c r="H70" s="9"/>
      <c r="I70" s="5" t="s">
        <v>102</v>
      </c>
      <c r="J70" s="1"/>
      <c r="K70" s="7">
        <f>AVERAGE(L70:S70)</f>
        <v>23.862500000000001</v>
      </c>
      <c r="L70" s="23">
        <f t="shared" ref="L70:W70" si="4">SUM(L2:L68)</f>
        <v>24.9</v>
      </c>
      <c r="M70" s="23">
        <f t="shared" si="4"/>
        <v>21.599999999999998</v>
      </c>
      <c r="N70" s="23">
        <f t="shared" si="4"/>
        <v>21.2</v>
      </c>
      <c r="O70" s="23">
        <f t="shared" si="4"/>
        <v>21.7</v>
      </c>
      <c r="P70" s="23">
        <f t="shared" si="4"/>
        <v>23.4</v>
      </c>
      <c r="Q70" s="23">
        <f t="shared" si="4"/>
        <v>22.9</v>
      </c>
      <c r="R70" s="23">
        <f t="shared" si="4"/>
        <v>27</v>
      </c>
      <c r="S70" s="23">
        <f t="shared" si="4"/>
        <v>28.2</v>
      </c>
      <c r="T70" s="23">
        <f t="shared" si="4"/>
        <v>23.1</v>
      </c>
      <c r="U70" s="23">
        <f t="shared" si="4"/>
        <v>26.6</v>
      </c>
      <c r="V70" s="23">
        <f t="shared" si="4"/>
        <v>24.400000000000002</v>
      </c>
      <c r="W70" s="23">
        <f t="shared" si="4"/>
        <v>22.1</v>
      </c>
      <c r="X70" s="7"/>
    </row>
    <row r="71" spans="1:24">
      <c r="A71" s="1"/>
      <c r="B71" s="23"/>
      <c r="C71" s="23"/>
      <c r="D71" s="23"/>
      <c r="E71" s="1"/>
      <c r="F71" s="16"/>
      <c r="G71" s="9"/>
      <c r="H71" s="9"/>
      <c r="I71" s="17" t="s">
        <v>107</v>
      </c>
      <c r="J71" s="1"/>
      <c r="K71" s="7">
        <f>COUNT(L3:S67)</f>
        <v>32</v>
      </c>
      <c r="L71" s="60">
        <f t="shared" ref="L71:W71" si="5">COUNT(L3:L67)</f>
        <v>4</v>
      </c>
      <c r="M71" s="60">
        <f t="shared" si="5"/>
        <v>4</v>
      </c>
      <c r="N71" s="60">
        <f t="shared" si="5"/>
        <v>4</v>
      </c>
      <c r="O71" s="60">
        <f t="shared" si="5"/>
        <v>4</v>
      </c>
      <c r="P71" s="60">
        <f t="shared" si="5"/>
        <v>4</v>
      </c>
      <c r="Q71" s="60">
        <f t="shared" si="5"/>
        <v>4</v>
      </c>
      <c r="R71" s="60">
        <f t="shared" si="5"/>
        <v>4</v>
      </c>
      <c r="S71" s="60">
        <f t="shared" si="5"/>
        <v>4</v>
      </c>
      <c r="T71" s="60">
        <f t="shared" si="5"/>
        <v>4</v>
      </c>
      <c r="U71" s="60">
        <f t="shared" si="5"/>
        <v>4</v>
      </c>
      <c r="V71" s="60">
        <f t="shared" si="5"/>
        <v>4</v>
      </c>
      <c r="W71" s="60">
        <f t="shared" si="5"/>
        <v>4</v>
      </c>
      <c r="X71" s="7"/>
    </row>
    <row r="72" spans="1:24">
      <c r="A72" s="1"/>
      <c r="B72" s="23"/>
      <c r="C72" s="23"/>
      <c r="D72" s="23"/>
      <c r="E72" s="1"/>
      <c r="F72" s="16"/>
      <c r="G72" s="9"/>
      <c r="H72" s="9"/>
      <c r="I72" s="17" t="s">
        <v>100</v>
      </c>
      <c r="J72" s="1"/>
      <c r="K72" s="7">
        <f>MIN(L3:S67)</f>
        <v>4</v>
      </c>
      <c r="L72" s="23">
        <f t="shared" ref="L72:R72" si="6">MIN(L3:L67)</f>
        <v>5.3</v>
      </c>
      <c r="M72" s="23">
        <f t="shared" si="6"/>
        <v>4.5</v>
      </c>
      <c r="N72" s="23">
        <f t="shared" si="6"/>
        <v>4</v>
      </c>
      <c r="O72" s="23">
        <f t="shared" si="6"/>
        <v>4.2</v>
      </c>
      <c r="P72" s="23">
        <f t="shared" si="6"/>
        <v>5.2</v>
      </c>
      <c r="Q72" s="23">
        <f t="shared" si="6"/>
        <v>4.3</v>
      </c>
      <c r="R72" s="23">
        <f t="shared" si="6"/>
        <v>4.7</v>
      </c>
      <c r="S72" s="23">
        <f>MIN(S3:S64)</f>
        <v>5.7</v>
      </c>
      <c r="T72" s="23">
        <f>MIN(T3:T67)</f>
        <v>3.6</v>
      </c>
      <c r="U72" s="23">
        <f>MIN(U3:U67)</f>
        <v>6.1</v>
      </c>
      <c r="V72" s="23">
        <f>MIN(V3:V67)</f>
        <v>4.3</v>
      </c>
      <c r="W72" s="23">
        <f>MIN(W3:W67)</f>
        <v>4.5999999999999996</v>
      </c>
      <c r="X72" s="7"/>
    </row>
    <row r="73" spans="1:24">
      <c r="A73" s="1"/>
      <c r="B73" s="23"/>
      <c r="C73" s="23"/>
      <c r="D73" s="23"/>
      <c r="E73" s="1"/>
      <c r="F73" s="16"/>
      <c r="G73" s="9"/>
      <c r="H73" s="9"/>
      <c r="I73" s="17" t="s">
        <v>101</v>
      </c>
      <c r="J73" s="1"/>
      <c r="K73" s="7">
        <f>MAX(L3:S67)</f>
        <v>7.8</v>
      </c>
      <c r="L73" s="23">
        <f t="shared" ref="L73:W73" si="7">MAX(L3:L67)</f>
        <v>6.3</v>
      </c>
      <c r="M73" s="23">
        <f t="shared" si="7"/>
        <v>6.1</v>
      </c>
      <c r="N73" s="23">
        <f t="shared" si="7"/>
        <v>5.7</v>
      </c>
      <c r="O73" s="23">
        <f t="shared" si="7"/>
        <v>6.7</v>
      </c>
      <c r="P73" s="23">
        <f t="shared" si="7"/>
        <v>6.1</v>
      </c>
      <c r="Q73" s="23">
        <f t="shared" si="7"/>
        <v>7.8</v>
      </c>
      <c r="R73" s="23">
        <f t="shared" si="7"/>
        <v>7.6</v>
      </c>
      <c r="S73" s="23">
        <f t="shared" si="7"/>
        <v>7.7</v>
      </c>
      <c r="T73" s="23">
        <f t="shared" si="7"/>
        <v>6.5</v>
      </c>
      <c r="U73" s="23">
        <f t="shared" si="7"/>
        <v>6.9</v>
      </c>
      <c r="V73" s="23">
        <f t="shared" si="7"/>
        <v>6.9</v>
      </c>
      <c r="W73" s="23">
        <f t="shared" si="7"/>
        <v>6.4</v>
      </c>
      <c r="X73" s="7"/>
    </row>
    <row r="74" spans="1:24" ht="7.5" customHeight="1">
      <c r="A74" s="1"/>
      <c r="B74" s="23"/>
      <c r="C74" s="23"/>
      <c r="D74" s="23"/>
      <c r="E74" s="1"/>
      <c r="F74" s="75"/>
      <c r="G74" s="9"/>
      <c r="H74" s="9"/>
      <c r="I74" s="10"/>
      <c r="J74" s="1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:24">
      <c r="A75" s="1"/>
      <c r="B75" s="23"/>
      <c r="C75" s="23"/>
      <c r="D75" s="23"/>
      <c r="E75" s="1"/>
      <c r="F75" s="75"/>
      <c r="G75" s="9"/>
      <c r="H75" s="9"/>
      <c r="I75" s="10"/>
      <c r="J75" s="1"/>
      <c r="K75" s="7"/>
      <c r="L75" s="59">
        <f t="shared" ref="L75:W75" si="8">L70-$K70</f>
        <v>1.0374999999999979</v>
      </c>
      <c r="M75" s="59">
        <f t="shared" si="8"/>
        <v>-2.2625000000000028</v>
      </c>
      <c r="N75" s="59">
        <f t="shared" si="8"/>
        <v>-2.6625000000000014</v>
      </c>
      <c r="O75" s="59">
        <f t="shared" si="8"/>
        <v>-2.1625000000000014</v>
      </c>
      <c r="P75" s="59">
        <f t="shared" si="8"/>
        <v>-0.46250000000000213</v>
      </c>
      <c r="Q75" s="59">
        <f t="shared" si="8"/>
        <v>-0.96250000000000213</v>
      </c>
      <c r="R75" s="59">
        <f t="shared" si="8"/>
        <v>3.1374999999999993</v>
      </c>
      <c r="S75" s="59">
        <f t="shared" si="8"/>
        <v>4.3374999999999986</v>
      </c>
      <c r="T75" s="59">
        <f t="shared" si="8"/>
        <v>-0.76249999999999929</v>
      </c>
      <c r="U75" s="59">
        <f t="shared" si="8"/>
        <v>2.7375000000000007</v>
      </c>
      <c r="V75" s="59">
        <f t="shared" si="8"/>
        <v>0.53750000000000142</v>
      </c>
      <c r="W75" s="59">
        <f t="shared" si="8"/>
        <v>-1.7624999999999993</v>
      </c>
      <c r="X75" s="7"/>
    </row>
    <row r="76" spans="1:24">
      <c r="X76" s="7"/>
    </row>
    <row r="77" spans="1:24">
      <c r="X77" s="7"/>
    </row>
    <row r="78" spans="1:24">
      <c r="X78" s="7"/>
    </row>
    <row r="79" spans="1:24" hidden="1">
      <c r="X79" s="7"/>
    </row>
    <row r="80" spans="1:24" hidden="1">
      <c r="J80" s="1"/>
      <c r="K80" s="7" t="s">
        <v>28</v>
      </c>
      <c r="L80" s="21">
        <v>1</v>
      </c>
      <c r="M80" s="21">
        <v>2</v>
      </c>
      <c r="N80" s="21">
        <v>3</v>
      </c>
      <c r="O80" s="21">
        <v>4</v>
      </c>
      <c r="P80" s="21">
        <v>5</v>
      </c>
      <c r="Q80" s="21">
        <v>6</v>
      </c>
      <c r="R80" s="21">
        <v>7</v>
      </c>
      <c r="S80" s="21">
        <v>8</v>
      </c>
      <c r="T80" s="21">
        <v>1</v>
      </c>
      <c r="U80" s="21">
        <v>2</v>
      </c>
      <c r="V80" s="21">
        <v>3</v>
      </c>
      <c r="W80" s="21">
        <v>4</v>
      </c>
      <c r="X80" s="7"/>
    </row>
    <row r="81" spans="10:24" hidden="1">
      <c r="J81" s="1" t="s">
        <v>29</v>
      </c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</row>
    <row r="82" spans="10:24" hidden="1">
      <c r="J82" s="22" t="s">
        <v>30</v>
      </c>
      <c r="K82" s="7"/>
      <c r="L82" s="23">
        <v>5.3</v>
      </c>
      <c r="M82" s="23">
        <v>4.9000000000000004</v>
      </c>
      <c r="N82" s="23">
        <v>5.3</v>
      </c>
      <c r="O82" s="23">
        <v>4.2</v>
      </c>
      <c r="P82" s="23">
        <v>5.5</v>
      </c>
      <c r="Q82" s="23">
        <v>5</v>
      </c>
      <c r="R82" s="23">
        <v>6.6</v>
      </c>
      <c r="S82" s="23">
        <v>7.1</v>
      </c>
      <c r="T82" s="23">
        <v>5.3</v>
      </c>
      <c r="U82" s="23">
        <v>4.9000000000000004</v>
      </c>
      <c r="V82" s="23">
        <v>5.3</v>
      </c>
      <c r="W82" s="23">
        <v>4.2</v>
      </c>
      <c r="X82" s="7"/>
    </row>
    <row r="83" spans="10:24" hidden="1">
      <c r="J83" s="22" t="s">
        <v>31</v>
      </c>
      <c r="K83" s="7"/>
      <c r="L83" s="23">
        <v>6.5</v>
      </c>
      <c r="M83" s="23">
        <v>6.6</v>
      </c>
      <c r="N83" s="23">
        <v>6.4</v>
      </c>
      <c r="O83" s="23">
        <v>5.6</v>
      </c>
      <c r="P83" s="23">
        <v>7.7</v>
      </c>
      <c r="Q83" s="23">
        <v>3.5</v>
      </c>
      <c r="R83" s="23">
        <v>5.3</v>
      </c>
      <c r="S83" s="23">
        <v>6.7</v>
      </c>
      <c r="T83" s="23">
        <v>6.5</v>
      </c>
      <c r="U83" s="23">
        <v>6.6</v>
      </c>
      <c r="V83" s="23">
        <v>6.4</v>
      </c>
      <c r="W83" s="23">
        <v>5.6</v>
      </c>
      <c r="X83" s="7"/>
    </row>
    <row r="84" spans="10:24" hidden="1">
      <c r="J84" s="22" t="s">
        <v>32</v>
      </c>
      <c r="K84" s="7"/>
      <c r="L84" s="23">
        <v>6.1</v>
      </c>
      <c r="M84" s="23">
        <v>4.3</v>
      </c>
      <c r="N84" s="23">
        <v>4.7</v>
      </c>
      <c r="O84" s="23">
        <v>7.7</v>
      </c>
      <c r="P84" s="23">
        <v>5.6</v>
      </c>
      <c r="Q84" s="23">
        <v>6.8</v>
      </c>
      <c r="R84" s="23">
        <v>4.4000000000000004</v>
      </c>
      <c r="S84" s="23">
        <v>5.0999999999999996</v>
      </c>
      <c r="T84" s="23">
        <v>6.1</v>
      </c>
      <c r="U84" s="23">
        <v>4.3</v>
      </c>
      <c r="V84" s="23">
        <v>4.7</v>
      </c>
      <c r="W84" s="23">
        <v>7.7</v>
      </c>
      <c r="X84" s="7"/>
    </row>
    <row r="85" spans="10:24" hidden="1">
      <c r="J85" s="22" t="s">
        <v>33</v>
      </c>
      <c r="K85" s="7"/>
      <c r="L85" s="23">
        <v>3.9</v>
      </c>
      <c r="M85" s="23">
        <v>7.1</v>
      </c>
      <c r="N85" s="23">
        <v>4.5</v>
      </c>
      <c r="O85" s="23">
        <v>4</v>
      </c>
      <c r="P85" s="23">
        <v>5.4</v>
      </c>
      <c r="Q85" s="23">
        <v>5.2</v>
      </c>
      <c r="R85" s="23">
        <v>7.8</v>
      </c>
      <c r="S85" s="23">
        <v>7.2</v>
      </c>
      <c r="T85" s="23">
        <v>3.9</v>
      </c>
      <c r="U85" s="23">
        <v>7.1</v>
      </c>
      <c r="V85" s="23">
        <v>4.5</v>
      </c>
      <c r="W85" s="23">
        <v>4</v>
      </c>
      <c r="X85" s="7"/>
    </row>
    <row r="86" spans="10:24" hidden="1">
      <c r="J86" s="22" t="s">
        <v>34</v>
      </c>
      <c r="K86" s="7"/>
      <c r="L86" s="23">
        <v>6.8</v>
      </c>
      <c r="M86" s="23">
        <v>6.5</v>
      </c>
      <c r="N86" s="23">
        <v>6.1</v>
      </c>
      <c r="O86" s="23">
        <v>5.9</v>
      </c>
      <c r="P86" s="23">
        <v>7.2</v>
      </c>
      <c r="Q86" s="23">
        <v>7.2</v>
      </c>
      <c r="R86" s="23">
        <v>6.8</v>
      </c>
      <c r="S86" s="23">
        <v>4.5</v>
      </c>
      <c r="T86" s="23">
        <v>6.8</v>
      </c>
      <c r="U86" s="23">
        <v>6.5</v>
      </c>
      <c r="V86" s="23">
        <v>6.1</v>
      </c>
      <c r="W86" s="23">
        <v>5.9</v>
      </c>
      <c r="X86" s="7"/>
    </row>
    <row r="87" spans="10:24" hidden="1">
      <c r="J87" s="22" t="s">
        <v>35</v>
      </c>
      <c r="K87" s="7"/>
      <c r="L87" s="23">
        <v>5.7</v>
      </c>
      <c r="M87" s="23">
        <v>5</v>
      </c>
      <c r="N87" s="23">
        <v>7.6</v>
      </c>
      <c r="O87" s="23">
        <v>5.7</v>
      </c>
      <c r="P87" s="23">
        <v>3.6</v>
      </c>
      <c r="Q87" s="23">
        <v>6.1</v>
      </c>
      <c r="R87" s="23">
        <v>4.3</v>
      </c>
      <c r="S87" s="23">
        <v>3.6</v>
      </c>
      <c r="T87" s="23">
        <v>5.7</v>
      </c>
      <c r="U87" s="23">
        <v>5</v>
      </c>
      <c r="V87" s="23">
        <v>7.6</v>
      </c>
      <c r="W87" s="23">
        <v>5.7</v>
      </c>
      <c r="X87" s="7"/>
    </row>
    <row r="88" spans="10:24" hidden="1">
      <c r="J88" s="1"/>
      <c r="K88" s="7"/>
      <c r="L88" s="23" t="s">
        <v>9</v>
      </c>
      <c r="M88" s="23"/>
      <c r="N88" s="23" t="s">
        <v>9</v>
      </c>
      <c r="O88" s="23" t="s">
        <v>9</v>
      </c>
      <c r="P88" s="23" t="s">
        <v>9</v>
      </c>
      <c r="Q88" s="23" t="s">
        <v>9</v>
      </c>
      <c r="R88" s="23" t="s">
        <v>9</v>
      </c>
      <c r="S88" s="23" t="s">
        <v>9</v>
      </c>
      <c r="T88" s="23" t="s">
        <v>9</v>
      </c>
      <c r="U88" s="23"/>
      <c r="V88" s="23" t="s">
        <v>9</v>
      </c>
      <c r="W88" s="23" t="s">
        <v>9</v>
      </c>
      <c r="X88" s="7"/>
    </row>
    <row r="89" spans="10:24" hidden="1">
      <c r="J89" s="1"/>
      <c r="K89" s="23">
        <f>SUM(L89:X89)</f>
        <v>411</v>
      </c>
      <c r="L89" s="23">
        <f>SUM(L82:L88)</f>
        <v>34.299999999999997</v>
      </c>
      <c r="M89" s="23">
        <f t="shared" ref="M89:S89" si="9">SUM(M82:M88)</f>
        <v>34.4</v>
      </c>
      <c r="N89" s="23">
        <f t="shared" si="9"/>
        <v>34.6</v>
      </c>
      <c r="O89" s="23">
        <f t="shared" si="9"/>
        <v>33.1</v>
      </c>
      <c r="P89" s="23">
        <f t="shared" si="9"/>
        <v>34.999999999999993</v>
      </c>
      <c r="Q89" s="23">
        <f t="shared" si="9"/>
        <v>33.799999999999997</v>
      </c>
      <c r="R89" s="23">
        <f t="shared" si="9"/>
        <v>35.199999999999996</v>
      </c>
      <c r="S89" s="23">
        <f t="shared" si="9"/>
        <v>34.199999999999996</v>
      </c>
      <c r="T89" s="23">
        <f>SUM(T82:T88)</f>
        <v>34.299999999999997</v>
      </c>
      <c r="U89" s="23">
        <f t="shared" ref="U89:W89" si="10">SUM(U82:U88)</f>
        <v>34.4</v>
      </c>
      <c r="V89" s="23">
        <f t="shared" si="10"/>
        <v>34.6</v>
      </c>
      <c r="W89" s="23">
        <f t="shared" si="10"/>
        <v>33.1</v>
      </c>
      <c r="X89" s="7"/>
    </row>
    <row r="90" spans="10:24" hidden="1">
      <c r="J90" s="1"/>
      <c r="K90" s="24" t="s">
        <v>36</v>
      </c>
      <c r="L90" s="24" t="s">
        <v>36</v>
      </c>
      <c r="M90" s="24" t="s">
        <v>36</v>
      </c>
      <c r="N90" s="24" t="s">
        <v>36</v>
      </c>
      <c r="O90" s="24" t="s">
        <v>36</v>
      </c>
      <c r="P90" s="24" t="s">
        <v>36</v>
      </c>
      <c r="Q90" s="24" t="s">
        <v>36</v>
      </c>
      <c r="R90" s="24" t="s">
        <v>36</v>
      </c>
      <c r="S90" s="24" t="s">
        <v>36</v>
      </c>
      <c r="T90" s="24" t="s">
        <v>36</v>
      </c>
      <c r="U90" s="24" t="s">
        <v>36</v>
      </c>
      <c r="V90" s="24" t="s">
        <v>36</v>
      </c>
      <c r="W90" s="24" t="s">
        <v>36</v>
      </c>
      <c r="X90" s="7"/>
    </row>
    <row r="91" spans="10:24" hidden="1">
      <c r="L91" t="s">
        <v>9</v>
      </c>
      <c r="M91" t="s">
        <v>9</v>
      </c>
      <c r="N91" t="s">
        <v>9</v>
      </c>
      <c r="O91" t="s">
        <v>9</v>
      </c>
      <c r="P91" t="s">
        <v>9</v>
      </c>
      <c r="Q91" t="s">
        <v>9</v>
      </c>
      <c r="R91" t="s">
        <v>9</v>
      </c>
      <c r="S91" s="20" t="s">
        <v>9</v>
      </c>
      <c r="T91" t="s">
        <v>9</v>
      </c>
      <c r="U91" t="s">
        <v>9</v>
      </c>
      <c r="V91" t="s">
        <v>9</v>
      </c>
      <c r="W91" t="s">
        <v>9</v>
      </c>
      <c r="X91" s="7"/>
    </row>
    <row r="92" spans="10:24" hidden="1">
      <c r="L92" t="s">
        <v>9</v>
      </c>
      <c r="M92" t="s">
        <v>9</v>
      </c>
      <c r="N92" t="s">
        <v>9</v>
      </c>
      <c r="O92" t="s">
        <v>9</v>
      </c>
      <c r="P92" t="s">
        <v>9</v>
      </c>
      <c r="Q92" t="s">
        <v>9</v>
      </c>
      <c r="R92" t="s">
        <v>9</v>
      </c>
      <c r="S92" s="20" t="s">
        <v>9</v>
      </c>
      <c r="T92" t="s">
        <v>9</v>
      </c>
      <c r="U92" t="s">
        <v>9</v>
      </c>
      <c r="V92" t="s">
        <v>9</v>
      </c>
      <c r="W92" t="s">
        <v>9</v>
      </c>
      <c r="X92" s="7"/>
    </row>
    <row r="93" spans="10:24" hidden="1">
      <c r="J93" s="1"/>
      <c r="K93" s="7" t="s">
        <v>28</v>
      </c>
      <c r="L93" s="21">
        <v>1</v>
      </c>
      <c r="M93" s="21">
        <v>2</v>
      </c>
      <c r="N93" s="21">
        <v>3</v>
      </c>
      <c r="O93" s="21">
        <v>4</v>
      </c>
      <c r="P93" s="21">
        <v>5</v>
      </c>
      <c r="Q93" s="21">
        <v>6</v>
      </c>
      <c r="R93" s="21">
        <v>7</v>
      </c>
      <c r="S93" s="21">
        <v>8</v>
      </c>
      <c r="T93" s="21">
        <v>1</v>
      </c>
      <c r="U93" s="21">
        <v>2</v>
      </c>
      <c r="V93" s="21">
        <v>3</v>
      </c>
      <c r="W93" s="21">
        <v>4</v>
      </c>
      <c r="X93" s="7"/>
    </row>
    <row r="94" spans="10:24" hidden="1">
      <c r="J94" s="1" t="s">
        <v>29</v>
      </c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</row>
    <row r="95" spans="10:24" hidden="1">
      <c r="J95" s="22" t="s">
        <v>30</v>
      </c>
      <c r="K95" s="7"/>
      <c r="L95" s="23">
        <v>5.3</v>
      </c>
      <c r="M95" s="23">
        <v>4.9000000000000004</v>
      </c>
      <c r="N95" s="23">
        <v>5.3</v>
      </c>
      <c r="O95" s="23">
        <v>4.2</v>
      </c>
      <c r="P95" s="23">
        <v>5.5</v>
      </c>
      <c r="Q95" s="23">
        <v>5</v>
      </c>
      <c r="R95" s="23">
        <v>6.6</v>
      </c>
      <c r="S95" s="23">
        <v>7.1</v>
      </c>
      <c r="T95" s="23">
        <v>5.3</v>
      </c>
      <c r="U95" s="23">
        <v>4.9000000000000004</v>
      </c>
      <c r="V95" s="23">
        <v>5.3</v>
      </c>
      <c r="W95" s="23">
        <v>4.2</v>
      </c>
      <c r="X95" s="7"/>
    </row>
    <row r="96" spans="10:24" hidden="1">
      <c r="J96" s="22" t="s">
        <v>31</v>
      </c>
      <c r="K96" s="7"/>
      <c r="L96" s="23">
        <v>7.7</v>
      </c>
      <c r="M96" s="23">
        <v>3.5</v>
      </c>
      <c r="N96" s="23">
        <v>5.3</v>
      </c>
      <c r="O96" s="23">
        <v>6.7</v>
      </c>
      <c r="P96" s="23">
        <v>6.1</v>
      </c>
      <c r="Q96" s="23">
        <v>4.3</v>
      </c>
      <c r="R96" s="23">
        <v>4.7</v>
      </c>
      <c r="S96" s="23">
        <v>7.7</v>
      </c>
      <c r="T96" s="23">
        <v>7.7</v>
      </c>
      <c r="U96" s="23">
        <v>3.5</v>
      </c>
      <c r="V96" s="23">
        <v>5.3</v>
      </c>
      <c r="W96" s="23">
        <v>6.7</v>
      </c>
      <c r="X96" s="7"/>
    </row>
    <row r="97" spans="10:24" hidden="1">
      <c r="J97" s="22" t="s">
        <v>32</v>
      </c>
      <c r="K97" s="7"/>
      <c r="L97" s="23">
        <v>3.9</v>
      </c>
      <c r="M97" s="23">
        <v>7.1</v>
      </c>
      <c r="N97" s="23">
        <v>4.5</v>
      </c>
      <c r="O97" s="23">
        <v>4</v>
      </c>
      <c r="P97" s="23">
        <v>5.4</v>
      </c>
      <c r="Q97" s="23">
        <v>5.2</v>
      </c>
      <c r="R97" s="23">
        <v>7.8</v>
      </c>
      <c r="S97" s="23">
        <v>7.2</v>
      </c>
      <c r="T97" s="23">
        <v>3.9</v>
      </c>
      <c r="U97" s="23">
        <v>7.1</v>
      </c>
      <c r="V97" s="23">
        <v>4.5</v>
      </c>
      <c r="W97" s="23">
        <v>4</v>
      </c>
      <c r="X97" s="7"/>
    </row>
    <row r="98" spans="10:24" hidden="1">
      <c r="J98" s="22" t="s">
        <v>33</v>
      </c>
      <c r="K98" s="7"/>
      <c r="L98" s="23">
        <v>7.2</v>
      </c>
      <c r="M98" s="23">
        <v>7.2</v>
      </c>
      <c r="N98" s="23">
        <v>6.8</v>
      </c>
      <c r="O98" s="23">
        <v>4.5</v>
      </c>
      <c r="P98" s="23">
        <v>5.7</v>
      </c>
      <c r="Q98" s="23">
        <v>5</v>
      </c>
      <c r="R98" s="23">
        <v>7.6</v>
      </c>
      <c r="S98" s="23">
        <v>5.7</v>
      </c>
      <c r="T98" s="23">
        <v>7.2</v>
      </c>
      <c r="U98" s="23">
        <v>7.2</v>
      </c>
      <c r="V98" s="23">
        <v>6.8</v>
      </c>
      <c r="W98" s="23">
        <v>4.5</v>
      </c>
      <c r="X98" s="7"/>
    </row>
    <row r="99" spans="10:24" hidden="1">
      <c r="J99" s="25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</row>
    <row r="100" spans="10:24" hidden="1">
      <c r="J100" s="1"/>
      <c r="K100" s="23">
        <f>SUM(L100:X100)</f>
        <v>272.79999999999995</v>
      </c>
      <c r="L100" s="23">
        <f>SUM(L95:L99)</f>
        <v>24.099999999999998</v>
      </c>
      <c r="M100" s="23">
        <f t="shared" ref="M100:S100" si="11">SUM(M95:M99)</f>
        <v>22.7</v>
      </c>
      <c r="N100" s="23">
        <f t="shared" si="11"/>
        <v>21.9</v>
      </c>
      <c r="O100" s="23">
        <f t="shared" si="11"/>
        <v>19.399999999999999</v>
      </c>
      <c r="P100" s="23">
        <f t="shared" si="11"/>
        <v>22.7</v>
      </c>
      <c r="Q100" s="23">
        <f t="shared" si="11"/>
        <v>19.5</v>
      </c>
      <c r="R100" s="23">
        <f t="shared" si="11"/>
        <v>26.700000000000003</v>
      </c>
      <c r="S100" s="23">
        <f t="shared" si="11"/>
        <v>27.7</v>
      </c>
      <c r="T100" s="23">
        <f>SUM(T95:T99)</f>
        <v>24.099999999999998</v>
      </c>
      <c r="U100" s="23">
        <f t="shared" ref="U100:W100" si="12">SUM(U95:U99)</f>
        <v>22.7</v>
      </c>
      <c r="V100" s="23">
        <f t="shared" si="12"/>
        <v>21.9</v>
      </c>
      <c r="W100" s="23">
        <f t="shared" si="12"/>
        <v>19.399999999999999</v>
      </c>
      <c r="X100" s="7"/>
    </row>
    <row r="101" spans="10:24" hidden="1">
      <c r="J101" s="1"/>
      <c r="K101" s="24" t="s">
        <v>36</v>
      </c>
      <c r="L101" s="24" t="s">
        <v>36</v>
      </c>
      <c r="M101" s="24" t="s">
        <v>36</v>
      </c>
      <c r="N101" s="24" t="s">
        <v>36</v>
      </c>
      <c r="O101" s="24" t="s">
        <v>36</v>
      </c>
      <c r="P101" s="24" t="s">
        <v>36</v>
      </c>
      <c r="Q101" s="24" t="s">
        <v>36</v>
      </c>
      <c r="R101" s="24" t="s">
        <v>36</v>
      </c>
      <c r="S101" s="24" t="s">
        <v>36</v>
      </c>
      <c r="T101" s="24" t="s">
        <v>36</v>
      </c>
      <c r="U101" s="24" t="s">
        <v>36</v>
      </c>
      <c r="V101" s="24" t="s">
        <v>36</v>
      </c>
      <c r="W101" s="24" t="s">
        <v>36</v>
      </c>
      <c r="X101" s="7"/>
    </row>
    <row r="102" spans="10:24" hidden="1">
      <c r="X102" s="7"/>
    </row>
    <row r="103" spans="10:24" hidden="1">
      <c r="L103" t="s">
        <v>9</v>
      </c>
      <c r="M103" t="s">
        <v>9</v>
      </c>
      <c r="N103" t="s">
        <v>9</v>
      </c>
      <c r="O103" t="s">
        <v>9</v>
      </c>
      <c r="P103" t="s">
        <v>9</v>
      </c>
      <c r="Q103" t="s">
        <v>9</v>
      </c>
      <c r="R103" t="s">
        <v>9</v>
      </c>
      <c r="S103" s="20" t="s">
        <v>9</v>
      </c>
      <c r="T103" t="s">
        <v>9</v>
      </c>
      <c r="U103" t="s">
        <v>9</v>
      </c>
      <c r="V103" t="s">
        <v>9</v>
      </c>
      <c r="W103" t="s">
        <v>9</v>
      </c>
      <c r="X103" s="7"/>
    </row>
    <row r="104" spans="10:24" hidden="1">
      <c r="L104" t="s">
        <v>9</v>
      </c>
      <c r="M104" t="s">
        <v>9</v>
      </c>
      <c r="N104" t="s">
        <v>9</v>
      </c>
      <c r="O104" t="s">
        <v>9</v>
      </c>
      <c r="P104" t="s">
        <v>9</v>
      </c>
      <c r="Q104" t="s">
        <v>9</v>
      </c>
      <c r="R104" t="s">
        <v>9</v>
      </c>
      <c r="S104" s="20" t="s">
        <v>9</v>
      </c>
      <c r="T104" t="s">
        <v>9</v>
      </c>
      <c r="U104" t="s">
        <v>9</v>
      </c>
      <c r="V104" t="s">
        <v>9</v>
      </c>
      <c r="W104" t="s">
        <v>9</v>
      </c>
      <c r="X104" s="7"/>
    </row>
    <row r="105" spans="10:24" hidden="1">
      <c r="L105" t="s">
        <v>9</v>
      </c>
      <c r="M105" t="s">
        <v>9</v>
      </c>
      <c r="N105" t="s">
        <v>9</v>
      </c>
      <c r="O105" t="s">
        <v>9</v>
      </c>
      <c r="P105" t="s">
        <v>9</v>
      </c>
      <c r="Q105" t="s">
        <v>9</v>
      </c>
      <c r="R105" t="s">
        <v>9</v>
      </c>
      <c r="S105" s="20" t="s">
        <v>9</v>
      </c>
      <c r="T105" t="s">
        <v>9</v>
      </c>
      <c r="U105" t="s">
        <v>9</v>
      </c>
      <c r="V105" t="s">
        <v>9</v>
      </c>
      <c r="W105" t="s">
        <v>9</v>
      </c>
      <c r="X105" s="7"/>
    </row>
    <row r="106" spans="10:24" hidden="1">
      <c r="J106" s="26"/>
      <c r="K106" s="27" t="s">
        <v>28</v>
      </c>
      <c r="L106" s="28">
        <v>1</v>
      </c>
      <c r="M106" s="28">
        <v>2</v>
      </c>
      <c r="N106" s="28">
        <v>3</v>
      </c>
      <c r="O106" s="28">
        <v>4</v>
      </c>
      <c r="P106" s="28">
        <v>5</v>
      </c>
      <c r="Q106" s="28">
        <v>6</v>
      </c>
      <c r="R106" s="28">
        <v>7</v>
      </c>
      <c r="S106" s="28">
        <v>8</v>
      </c>
      <c r="T106" s="28">
        <v>1</v>
      </c>
      <c r="U106" s="28">
        <v>2</v>
      </c>
      <c r="V106" s="28">
        <v>3</v>
      </c>
      <c r="W106" s="28">
        <v>4</v>
      </c>
      <c r="X106" s="7"/>
    </row>
    <row r="107" spans="10:24" hidden="1">
      <c r="J107" s="29" t="s">
        <v>29</v>
      </c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7"/>
    </row>
    <row r="108" spans="10:24" hidden="1">
      <c r="J108" s="26" t="s">
        <v>30</v>
      </c>
      <c r="K108" s="27"/>
      <c r="L108" s="28">
        <v>5.3</v>
      </c>
      <c r="M108" s="28">
        <v>4.9000000000000004</v>
      </c>
      <c r="N108" s="28">
        <v>5.3</v>
      </c>
      <c r="O108" s="28">
        <v>4.2</v>
      </c>
      <c r="P108" s="28">
        <v>5.5</v>
      </c>
      <c r="Q108" s="28">
        <v>5</v>
      </c>
      <c r="R108" s="28">
        <v>6.6</v>
      </c>
      <c r="S108" s="28">
        <v>7.1</v>
      </c>
      <c r="T108" s="28">
        <v>5.3</v>
      </c>
      <c r="U108" s="28">
        <v>4.9000000000000004</v>
      </c>
      <c r="V108" s="28">
        <v>5.3</v>
      </c>
      <c r="W108" s="28">
        <v>4.2</v>
      </c>
      <c r="X108" s="7"/>
    </row>
    <row r="109" spans="10:24" hidden="1">
      <c r="J109" s="29"/>
      <c r="K109" s="30"/>
      <c r="L109" s="30" t="s">
        <v>9</v>
      </c>
      <c r="M109" s="30"/>
      <c r="N109" s="30" t="s">
        <v>9</v>
      </c>
      <c r="O109" s="30" t="s">
        <v>9</v>
      </c>
      <c r="P109" s="30" t="s">
        <v>9</v>
      </c>
      <c r="Q109" s="30" t="s">
        <v>9</v>
      </c>
      <c r="R109" s="30" t="s">
        <v>9</v>
      </c>
      <c r="S109" s="30" t="s">
        <v>9</v>
      </c>
      <c r="T109" s="30" t="s">
        <v>9</v>
      </c>
      <c r="U109" s="30"/>
      <c r="V109" s="30" t="s">
        <v>9</v>
      </c>
      <c r="W109" s="30" t="s">
        <v>9</v>
      </c>
      <c r="X109" s="7"/>
    </row>
    <row r="110" spans="10:24" hidden="1">
      <c r="J110" s="26" t="s">
        <v>31</v>
      </c>
      <c r="K110" s="27"/>
      <c r="L110" s="28">
        <v>6.1</v>
      </c>
      <c r="M110" s="28">
        <v>4.3</v>
      </c>
      <c r="N110" s="28">
        <v>4.7</v>
      </c>
      <c r="O110" s="28">
        <v>7.7</v>
      </c>
      <c r="P110" s="28">
        <v>5.6</v>
      </c>
      <c r="Q110" s="28">
        <v>6.8</v>
      </c>
      <c r="R110" s="28">
        <v>4.4000000000000004</v>
      </c>
      <c r="S110" s="28">
        <v>5.0999999999999996</v>
      </c>
      <c r="T110" s="28">
        <v>6.1</v>
      </c>
      <c r="U110" s="28">
        <v>4.3</v>
      </c>
      <c r="V110" s="28">
        <v>4.7</v>
      </c>
      <c r="W110" s="28">
        <v>7.7</v>
      </c>
      <c r="X110" s="7"/>
    </row>
    <row r="111" spans="10:24" hidden="1">
      <c r="J111" s="29"/>
      <c r="K111" s="30"/>
      <c r="L111" s="30" t="s">
        <v>9</v>
      </c>
      <c r="M111" s="30"/>
      <c r="N111" s="30" t="s">
        <v>9</v>
      </c>
      <c r="O111" s="30" t="s">
        <v>9</v>
      </c>
      <c r="P111" s="30" t="s">
        <v>9</v>
      </c>
      <c r="Q111" s="30" t="s">
        <v>9</v>
      </c>
      <c r="R111" s="30" t="s">
        <v>9</v>
      </c>
      <c r="S111" s="30" t="s">
        <v>9</v>
      </c>
      <c r="T111" s="30" t="s">
        <v>9</v>
      </c>
      <c r="U111" s="30"/>
      <c r="V111" s="30" t="s">
        <v>9</v>
      </c>
      <c r="W111" s="30" t="s">
        <v>9</v>
      </c>
      <c r="X111" s="7"/>
    </row>
    <row r="112" spans="10:24" hidden="1">
      <c r="J112" s="26" t="s">
        <v>32</v>
      </c>
      <c r="K112" s="27"/>
      <c r="L112" s="28">
        <v>6.8</v>
      </c>
      <c r="M112" s="28">
        <v>6.5</v>
      </c>
      <c r="N112" s="28">
        <v>6.1</v>
      </c>
      <c r="O112" s="28">
        <v>5.9</v>
      </c>
      <c r="P112" s="28">
        <v>7.2</v>
      </c>
      <c r="Q112" s="28">
        <v>7.2</v>
      </c>
      <c r="R112" s="28">
        <v>6.8</v>
      </c>
      <c r="S112" s="28">
        <v>4.5</v>
      </c>
      <c r="T112" s="28">
        <v>6.8</v>
      </c>
      <c r="U112" s="28">
        <v>6.5</v>
      </c>
      <c r="V112" s="28">
        <v>6.1</v>
      </c>
      <c r="W112" s="28">
        <v>5.9</v>
      </c>
      <c r="X112" s="7"/>
    </row>
    <row r="113" spans="6:24" hidden="1">
      <c r="J113" s="29"/>
      <c r="K113" s="30"/>
      <c r="L113" s="30" t="s">
        <v>9</v>
      </c>
      <c r="M113" s="30"/>
      <c r="N113" s="30" t="s">
        <v>9</v>
      </c>
      <c r="O113" s="30" t="s">
        <v>9</v>
      </c>
      <c r="P113" s="30" t="s">
        <v>9</v>
      </c>
      <c r="Q113" s="30" t="s">
        <v>9</v>
      </c>
      <c r="R113" s="30" t="s">
        <v>9</v>
      </c>
      <c r="S113" s="30" t="s">
        <v>9</v>
      </c>
      <c r="T113" s="30" t="s">
        <v>9</v>
      </c>
      <c r="U113" s="30"/>
      <c r="V113" s="30" t="s">
        <v>9</v>
      </c>
      <c r="W113" s="30" t="s">
        <v>9</v>
      </c>
      <c r="X113" s="7"/>
    </row>
    <row r="114" spans="6:24" ht="2" hidden="1" customHeight="1">
      <c r="J114" s="26"/>
      <c r="K114" s="27"/>
      <c r="L114" s="31" t="s">
        <v>9</v>
      </c>
      <c r="M114" s="31"/>
      <c r="N114" s="31" t="s">
        <v>9</v>
      </c>
      <c r="O114" s="31" t="s">
        <v>9</v>
      </c>
      <c r="P114" s="31" t="s">
        <v>9</v>
      </c>
      <c r="Q114" s="31" t="s">
        <v>9</v>
      </c>
      <c r="R114" s="31" t="s">
        <v>9</v>
      </c>
      <c r="S114" s="31" t="s">
        <v>9</v>
      </c>
      <c r="T114" s="31" t="s">
        <v>9</v>
      </c>
      <c r="U114" s="31"/>
      <c r="V114" s="31" t="s">
        <v>9</v>
      </c>
      <c r="W114" s="31" t="s">
        <v>9</v>
      </c>
      <c r="X114" s="7"/>
    </row>
    <row r="115" spans="6:24" hidden="1">
      <c r="J115" s="32"/>
      <c r="K115" s="33">
        <f>SUM(L115:X115)</f>
        <v>207.39999999999998</v>
      </c>
      <c r="L115" s="33">
        <f>SUM(L108:L114)</f>
        <v>18.2</v>
      </c>
      <c r="M115" s="33">
        <f t="shared" ref="M115:S115" si="13">SUM(M108:M114)</f>
        <v>15.7</v>
      </c>
      <c r="N115" s="33">
        <f t="shared" si="13"/>
        <v>16.100000000000001</v>
      </c>
      <c r="O115" s="33">
        <f t="shared" si="13"/>
        <v>17.8</v>
      </c>
      <c r="P115" s="33">
        <f t="shared" si="13"/>
        <v>18.3</v>
      </c>
      <c r="Q115" s="33">
        <f t="shared" si="13"/>
        <v>19</v>
      </c>
      <c r="R115" s="33">
        <f t="shared" si="13"/>
        <v>17.8</v>
      </c>
      <c r="S115" s="33">
        <f t="shared" si="13"/>
        <v>16.7</v>
      </c>
      <c r="T115" s="33">
        <f>SUM(T108:T114)</f>
        <v>18.2</v>
      </c>
      <c r="U115" s="33">
        <f t="shared" ref="U115:W115" si="14">SUM(U108:U114)</f>
        <v>15.7</v>
      </c>
      <c r="V115" s="33">
        <f t="shared" si="14"/>
        <v>16.100000000000001</v>
      </c>
      <c r="W115" s="33">
        <f t="shared" si="14"/>
        <v>17.8</v>
      </c>
      <c r="X115" s="7"/>
    </row>
    <row r="116" spans="6:24" hidden="1">
      <c r="J116" s="29"/>
      <c r="K116" s="34" t="s">
        <v>36</v>
      </c>
      <c r="L116" s="34" t="s">
        <v>36</v>
      </c>
      <c r="M116" s="34" t="s">
        <v>36</v>
      </c>
      <c r="N116" s="34" t="s">
        <v>36</v>
      </c>
      <c r="O116" s="34" t="s">
        <v>36</v>
      </c>
      <c r="P116" s="34" t="s">
        <v>36</v>
      </c>
      <c r="Q116" s="34" t="s">
        <v>36</v>
      </c>
      <c r="R116" s="34" t="s">
        <v>36</v>
      </c>
      <c r="S116" s="34" t="s">
        <v>36</v>
      </c>
      <c r="T116" s="34" t="s">
        <v>36</v>
      </c>
      <c r="U116" s="34" t="s">
        <v>36</v>
      </c>
      <c r="V116" s="34" t="s">
        <v>36</v>
      </c>
      <c r="W116" s="34" t="s">
        <v>36</v>
      </c>
      <c r="X116" s="7"/>
    </row>
    <row r="117" spans="6:24" hidden="1">
      <c r="X117" s="7"/>
    </row>
    <row r="118" spans="6:24" hidden="1">
      <c r="X118" s="7"/>
    </row>
    <row r="119" spans="6:24" hidden="1">
      <c r="J119" s="1"/>
      <c r="K119" s="7" t="s">
        <v>37</v>
      </c>
      <c r="L119" s="21">
        <v>1</v>
      </c>
      <c r="M119" s="21">
        <v>2</v>
      </c>
      <c r="N119" s="21">
        <v>3</v>
      </c>
      <c r="O119" s="21">
        <v>4</v>
      </c>
      <c r="P119" s="7"/>
      <c r="Q119" s="7"/>
      <c r="R119" s="7"/>
      <c r="T119" s="21">
        <v>1</v>
      </c>
      <c r="U119" s="21">
        <v>2</v>
      </c>
      <c r="V119" s="21">
        <v>3</v>
      </c>
      <c r="W119" s="21">
        <v>4</v>
      </c>
      <c r="X119" s="7"/>
    </row>
    <row r="120" spans="6:24" hidden="1">
      <c r="J120" s="1" t="s">
        <v>29</v>
      </c>
      <c r="K120" s="7"/>
      <c r="L120" s="7"/>
      <c r="M120" s="7"/>
      <c r="N120" s="7"/>
      <c r="O120" s="7"/>
      <c r="P120" s="7"/>
      <c r="Q120" s="7"/>
      <c r="R120" s="7"/>
      <c r="T120" s="7"/>
      <c r="U120" s="7"/>
      <c r="V120" s="7"/>
      <c r="W120" s="7"/>
      <c r="X120" s="7"/>
    </row>
    <row r="121" spans="6:24" hidden="1">
      <c r="J121" s="22" t="s">
        <v>30</v>
      </c>
      <c r="K121" s="7"/>
      <c r="L121" s="23">
        <v>19.7</v>
      </c>
      <c r="M121" s="23"/>
      <c r="N121" s="23"/>
      <c r="O121" s="23"/>
      <c r="P121" s="7"/>
      <c r="Q121" s="7">
        <v>19.7</v>
      </c>
      <c r="R121" s="7">
        <v>19.7</v>
      </c>
      <c r="T121" s="23">
        <v>19.7</v>
      </c>
      <c r="U121" s="23"/>
      <c r="V121" s="23"/>
      <c r="W121" s="23"/>
      <c r="X121" s="7"/>
    </row>
    <row r="122" spans="6:24" hidden="1">
      <c r="J122" s="22" t="s">
        <v>38</v>
      </c>
      <c r="K122" s="7"/>
      <c r="L122" s="23"/>
      <c r="M122" s="23">
        <v>24.2</v>
      </c>
      <c r="N122" s="23"/>
      <c r="O122" s="23"/>
      <c r="P122" s="7"/>
      <c r="Q122" s="7">
        <v>24.2</v>
      </c>
      <c r="R122" s="7">
        <f>R121+Q122</f>
        <v>43.9</v>
      </c>
      <c r="T122" s="23"/>
      <c r="U122" s="23">
        <v>24.2</v>
      </c>
      <c r="V122" s="23"/>
      <c r="W122" s="23"/>
      <c r="X122" s="7"/>
    </row>
    <row r="123" spans="6:24" hidden="1">
      <c r="J123" s="22" t="s">
        <v>32</v>
      </c>
      <c r="K123" s="7"/>
      <c r="L123" s="23"/>
      <c r="M123" s="23"/>
      <c r="N123" s="23">
        <v>25.1</v>
      </c>
      <c r="O123" s="23"/>
      <c r="P123" s="7"/>
      <c r="Q123" s="7">
        <v>25.1</v>
      </c>
      <c r="R123" s="7">
        <f t="shared" ref="R123:R132" si="15">R122+Q123</f>
        <v>69</v>
      </c>
      <c r="T123" s="23"/>
      <c r="U123" s="23"/>
      <c r="V123" s="23">
        <v>25.1</v>
      </c>
      <c r="W123" s="23"/>
      <c r="X123" s="7"/>
    </row>
    <row r="124" spans="6:24" hidden="1">
      <c r="F124" s="77"/>
      <c r="J124" s="22" t="s">
        <v>33</v>
      </c>
      <c r="K124" s="7"/>
      <c r="L124" s="23"/>
      <c r="M124" s="23"/>
      <c r="N124" s="23"/>
      <c r="O124" s="23">
        <v>23.2</v>
      </c>
      <c r="P124" s="7"/>
      <c r="Q124" s="7">
        <v>23.2</v>
      </c>
      <c r="R124" s="7">
        <f t="shared" si="15"/>
        <v>92.2</v>
      </c>
      <c r="T124" s="23"/>
      <c r="U124" s="23"/>
      <c r="V124" s="23"/>
      <c r="W124" s="23">
        <v>23.2</v>
      </c>
      <c r="X124" s="7"/>
    </row>
    <row r="125" spans="6:24" hidden="1">
      <c r="J125" s="22" t="s">
        <v>34</v>
      </c>
      <c r="K125" s="7"/>
      <c r="L125" s="23">
        <v>22.8</v>
      </c>
      <c r="M125" s="23"/>
      <c r="N125" s="23"/>
      <c r="O125" s="23"/>
      <c r="P125" s="7"/>
      <c r="Q125" s="7">
        <v>22.8</v>
      </c>
      <c r="R125" s="7">
        <f t="shared" si="15"/>
        <v>115</v>
      </c>
      <c r="T125" s="23">
        <v>22.8</v>
      </c>
      <c r="U125" s="23"/>
      <c r="V125" s="23"/>
      <c r="W125" s="23"/>
      <c r="X125" s="7"/>
    </row>
    <row r="126" spans="6:24" hidden="1">
      <c r="J126" s="22" t="s">
        <v>35</v>
      </c>
      <c r="K126" s="7"/>
      <c r="L126" s="23"/>
      <c r="M126" s="23">
        <v>21.9</v>
      </c>
      <c r="N126" s="23"/>
      <c r="O126" s="23"/>
      <c r="P126" s="7"/>
      <c r="Q126" s="7">
        <v>21.9</v>
      </c>
      <c r="R126" s="7">
        <f t="shared" si="15"/>
        <v>136.9</v>
      </c>
      <c r="T126" s="23"/>
      <c r="U126" s="23">
        <v>21.9</v>
      </c>
      <c r="V126" s="23"/>
      <c r="W126" s="23"/>
      <c r="X126" s="7"/>
    </row>
    <row r="127" spans="6:24" hidden="1">
      <c r="J127" s="22" t="s">
        <v>39</v>
      </c>
      <c r="K127" s="7"/>
      <c r="L127" s="23"/>
      <c r="M127" s="23"/>
      <c r="N127" s="23">
        <v>19.5</v>
      </c>
      <c r="O127" s="23"/>
      <c r="P127" s="7"/>
      <c r="Q127" s="7">
        <v>19.5</v>
      </c>
      <c r="R127" s="7">
        <f t="shared" si="15"/>
        <v>156.4</v>
      </c>
      <c r="T127" s="23"/>
      <c r="U127" s="23"/>
      <c r="V127" s="23">
        <v>19.5</v>
      </c>
      <c r="W127" s="23"/>
      <c r="X127" s="7"/>
    </row>
    <row r="128" spans="6:24" hidden="1">
      <c r="J128" s="22" t="s">
        <v>40</v>
      </c>
      <c r="K128" s="7"/>
      <c r="L128" s="23"/>
      <c r="M128" s="23"/>
      <c r="N128" s="23"/>
      <c r="O128" s="23">
        <v>25.6</v>
      </c>
      <c r="P128" s="7"/>
      <c r="Q128" s="7">
        <v>25.6</v>
      </c>
      <c r="R128" s="7">
        <f t="shared" si="15"/>
        <v>182</v>
      </c>
      <c r="T128" s="23"/>
      <c r="U128" s="23"/>
      <c r="V128" s="23"/>
      <c r="W128" s="23">
        <v>25.6</v>
      </c>
      <c r="X128" s="7"/>
    </row>
    <row r="129" spans="10:24" hidden="1">
      <c r="J129" s="22" t="s">
        <v>41</v>
      </c>
      <c r="K129" s="7"/>
      <c r="L129" s="23">
        <v>25.3</v>
      </c>
      <c r="M129" s="23"/>
      <c r="N129" s="23"/>
      <c r="O129" s="23"/>
      <c r="P129" s="7"/>
      <c r="Q129" s="7">
        <v>25.3</v>
      </c>
      <c r="R129" s="7">
        <f t="shared" si="15"/>
        <v>207.3</v>
      </c>
      <c r="T129" s="23">
        <v>25.3</v>
      </c>
      <c r="U129" s="23"/>
      <c r="V129" s="23"/>
      <c r="W129" s="23"/>
      <c r="X129" s="7"/>
    </row>
    <row r="130" spans="10:24" hidden="1">
      <c r="J130" s="22" t="s">
        <v>42</v>
      </c>
      <c r="K130" s="7"/>
      <c r="L130" s="23"/>
      <c r="M130" s="23">
        <v>25.7</v>
      </c>
      <c r="N130" s="23"/>
      <c r="O130" s="23"/>
      <c r="P130" s="7"/>
      <c r="Q130" s="7">
        <v>25.7</v>
      </c>
      <c r="R130" s="7">
        <f t="shared" si="15"/>
        <v>233</v>
      </c>
      <c r="T130" s="23"/>
      <c r="U130" s="23">
        <v>25.7</v>
      </c>
      <c r="V130" s="23"/>
      <c r="W130" s="23"/>
      <c r="X130" s="7"/>
    </row>
    <row r="131" spans="10:24" hidden="1">
      <c r="J131" s="22" t="s">
        <v>43</v>
      </c>
      <c r="K131" s="7"/>
      <c r="L131" s="23"/>
      <c r="M131" s="23"/>
      <c r="N131" s="23">
        <v>24</v>
      </c>
      <c r="O131" s="23"/>
      <c r="P131" s="7"/>
      <c r="Q131" s="7">
        <v>24</v>
      </c>
      <c r="R131" s="7">
        <f t="shared" si="15"/>
        <v>257</v>
      </c>
      <c r="T131" s="23"/>
      <c r="U131" s="23"/>
      <c r="V131" s="23">
        <v>24</v>
      </c>
      <c r="W131" s="23"/>
      <c r="X131" s="7"/>
    </row>
    <row r="132" spans="10:24" hidden="1">
      <c r="J132" s="22" t="s">
        <v>44</v>
      </c>
      <c r="K132" s="7"/>
      <c r="L132" s="23"/>
      <c r="M132" s="23"/>
      <c r="N132" s="23"/>
      <c r="O132" s="23">
        <v>20.2</v>
      </c>
      <c r="P132" s="7"/>
      <c r="Q132" s="7">
        <v>20.2</v>
      </c>
      <c r="R132" s="7">
        <f t="shared" si="15"/>
        <v>277.2</v>
      </c>
      <c r="T132" s="23"/>
      <c r="U132" s="23"/>
      <c r="V132" s="23"/>
      <c r="W132" s="23">
        <v>20.2</v>
      </c>
      <c r="X132" s="7"/>
    </row>
    <row r="133" spans="10:24" hidden="1">
      <c r="J133" s="1"/>
      <c r="K133" s="7"/>
      <c r="L133" s="23"/>
      <c r="M133" s="23"/>
      <c r="N133" s="23"/>
      <c r="O133" s="23"/>
      <c r="P133" s="7"/>
      <c r="Q133" s="7"/>
      <c r="R133" s="7"/>
      <c r="T133" s="23"/>
      <c r="U133" s="23"/>
      <c r="V133" s="23"/>
      <c r="W133" s="23"/>
      <c r="X133" s="7"/>
    </row>
    <row r="134" spans="10:24" hidden="1">
      <c r="J134" s="1"/>
      <c r="K134" s="7"/>
      <c r="L134" s="23">
        <f t="shared" ref="L134:N134" si="16">SUM(L121:L133)</f>
        <v>67.8</v>
      </c>
      <c r="M134" s="23">
        <f t="shared" si="16"/>
        <v>71.8</v>
      </c>
      <c r="N134" s="23">
        <f t="shared" si="16"/>
        <v>68.599999999999994</v>
      </c>
      <c r="O134" s="23">
        <f>SUM(O121:O133)</f>
        <v>69</v>
      </c>
      <c r="P134" s="7"/>
      <c r="Q134" s="7">
        <f>SUM(Q121:Q133)</f>
        <v>277.2</v>
      </c>
      <c r="R134" s="7"/>
      <c r="T134" s="23">
        <f t="shared" ref="T134:V134" si="17">SUM(T121:T133)</f>
        <v>67.8</v>
      </c>
      <c r="U134" s="23">
        <f t="shared" si="17"/>
        <v>71.8</v>
      </c>
      <c r="V134" s="23">
        <f t="shared" si="17"/>
        <v>68.599999999999994</v>
      </c>
      <c r="W134" s="23">
        <f>SUM(W121:W133)</f>
        <v>69</v>
      </c>
      <c r="X134" s="7"/>
    </row>
    <row r="135" spans="10:24" hidden="1">
      <c r="X135" s="7"/>
    </row>
    <row r="136" spans="10:24">
      <c r="X136" s="7"/>
    </row>
    <row r="137" spans="10:24">
      <c r="X137" s="7"/>
    </row>
    <row r="146" spans="10:23" hidden="1"/>
    <row r="147" spans="10:23" hidden="1">
      <c r="K147" t="s">
        <v>28</v>
      </c>
      <c r="L147" s="36">
        <v>1</v>
      </c>
      <c r="M147" s="36">
        <v>2</v>
      </c>
      <c r="N147" s="36">
        <v>3</v>
      </c>
      <c r="O147" s="36">
        <v>4</v>
      </c>
      <c r="P147" s="36">
        <v>5</v>
      </c>
      <c r="Q147" s="36">
        <v>6</v>
      </c>
      <c r="R147" s="36">
        <v>7</v>
      </c>
      <c r="S147" s="37">
        <v>8</v>
      </c>
      <c r="T147" s="36">
        <v>1</v>
      </c>
      <c r="U147" s="36">
        <v>2</v>
      </c>
      <c r="V147" s="36">
        <v>3</v>
      </c>
      <c r="W147" s="36">
        <v>4</v>
      </c>
    </row>
    <row r="148" spans="10:23" hidden="1">
      <c r="J148" s="18" t="s">
        <v>29</v>
      </c>
    </row>
    <row r="149" spans="10:23" hidden="1">
      <c r="J149" s="38">
        <v>1</v>
      </c>
      <c r="L149" s="39">
        <v>5.3</v>
      </c>
      <c r="M149" s="39">
        <v>4.9000000000000004</v>
      </c>
      <c r="N149" s="39">
        <v>5.3</v>
      </c>
      <c r="O149" s="39">
        <v>4.2</v>
      </c>
      <c r="P149" s="39"/>
      <c r="Q149" s="39"/>
      <c r="R149" s="39"/>
      <c r="S149" s="40"/>
      <c r="T149" s="39">
        <v>5.3</v>
      </c>
      <c r="U149" s="39">
        <v>4.9000000000000004</v>
      </c>
      <c r="V149" s="39">
        <v>5.3</v>
      </c>
      <c r="W149" s="39">
        <v>4.2</v>
      </c>
    </row>
    <row r="150" spans="10:23" hidden="1">
      <c r="J150" s="38"/>
      <c r="L150" s="39">
        <v>5.5</v>
      </c>
      <c r="M150" s="39">
        <v>5</v>
      </c>
      <c r="N150" s="39">
        <v>6.6</v>
      </c>
      <c r="O150" s="39">
        <v>7.1</v>
      </c>
      <c r="P150" s="39"/>
      <c r="Q150" s="39"/>
      <c r="R150" s="39"/>
      <c r="S150" s="40"/>
      <c r="T150" s="39">
        <v>5.5</v>
      </c>
      <c r="U150" s="39">
        <v>5</v>
      </c>
      <c r="V150" s="39">
        <v>6.6</v>
      </c>
      <c r="W150" s="39">
        <v>7.1</v>
      </c>
    </row>
    <row r="151" spans="10:23" hidden="1">
      <c r="J151" s="38">
        <v>2</v>
      </c>
      <c r="L151" s="39">
        <v>6.5</v>
      </c>
      <c r="M151" s="39">
        <v>6.6</v>
      </c>
      <c r="N151" s="39">
        <v>6.4</v>
      </c>
      <c r="O151" s="39">
        <v>5.6</v>
      </c>
      <c r="P151" s="39"/>
      <c r="Q151" s="39"/>
      <c r="R151" s="39"/>
      <c r="S151" s="40"/>
      <c r="T151" s="39">
        <v>6.5</v>
      </c>
      <c r="U151" s="39">
        <v>6.6</v>
      </c>
      <c r="V151" s="39">
        <v>6.4</v>
      </c>
      <c r="W151" s="39">
        <v>5.6</v>
      </c>
    </row>
    <row r="152" spans="10:23" hidden="1">
      <c r="J152" s="38"/>
      <c r="L152" s="39">
        <v>7.7</v>
      </c>
      <c r="M152" s="39">
        <v>3.5</v>
      </c>
      <c r="N152" s="39">
        <v>5.3</v>
      </c>
      <c r="O152" s="39">
        <v>6.7</v>
      </c>
      <c r="P152" s="39"/>
      <c r="Q152" s="39"/>
      <c r="R152" s="39"/>
      <c r="S152" s="40"/>
      <c r="T152" s="39">
        <v>7.7</v>
      </c>
      <c r="U152" s="39">
        <v>3.5</v>
      </c>
      <c r="V152" s="39">
        <v>5.3</v>
      </c>
      <c r="W152" s="39">
        <v>6.7</v>
      </c>
    </row>
    <row r="153" spans="10:23" hidden="1">
      <c r="J153" s="38">
        <v>3</v>
      </c>
      <c r="L153" s="39">
        <v>6.1</v>
      </c>
      <c r="M153" s="39">
        <v>4.3</v>
      </c>
      <c r="N153" s="39">
        <v>4.7</v>
      </c>
      <c r="O153" s="39">
        <v>7.7</v>
      </c>
      <c r="P153" s="39"/>
      <c r="Q153" s="39"/>
      <c r="R153" s="39"/>
      <c r="S153" s="40"/>
      <c r="T153" s="39">
        <v>6.1</v>
      </c>
      <c r="U153" s="39">
        <v>4.3</v>
      </c>
      <c r="V153" s="39">
        <v>4.7</v>
      </c>
      <c r="W153" s="39">
        <v>7.7</v>
      </c>
    </row>
    <row r="154" spans="10:23" hidden="1">
      <c r="J154" s="38"/>
      <c r="L154" s="39">
        <v>5.6</v>
      </c>
      <c r="M154" s="39">
        <v>6.8</v>
      </c>
      <c r="N154" s="39">
        <v>4.4000000000000004</v>
      </c>
      <c r="O154" s="39">
        <v>5.0999999999999996</v>
      </c>
      <c r="P154" s="39"/>
      <c r="Q154" s="39"/>
      <c r="R154" s="39"/>
      <c r="S154" s="40"/>
      <c r="T154" s="39">
        <v>5.6</v>
      </c>
      <c r="U154" s="39">
        <v>6.8</v>
      </c>
      <c r="V154" s="39">
        <v>4.4000000000000004</v>
      </c>
      <c r="W154" s="39">
        <v>5.0999999999999996</v>
      </c>
    </row>
    <row r="155" spans="10:23" hidden="1">
      <c r="J155" s="38">
        <v>4</v>
      </c>
      <c r="L155" s="39">
        <v>3.9</v>
      </c>
      <c r="M155" s="39">
        <v>7.1</v>
      </c>
      <c r="N155" s="39">
        <v>4.5</v>
      </c>
      <c r="O155" s="39">
        <v>4</v>
      </c>
      <c r="P155" s="39"/>
      <c r="Q155" s="39"/>
      <c r="R155" s="39"/>
      <c r="S155" s="40"/>
      <c r="T155" s="39">
        <v>3.9</v>
      </c>
      <c r="U155" s="39">
        <v>7.1</v>
      </c>
      <c r="V155" s="39">
        <v>4.5</v>
      </c>
      <c r="W155" s="39">
        <v>4</v>
      </c>
    </row>
    <row r="156" spans="10:23" hidden="1">
      <c r="J156" s="38"/>
      <c r="L156" s="39">
        <v>5.4</v>
      </c>
      <c r="M156" s="39">
        <v>5.2</v>
      </c>
      <c r="N156" s="39">
        <v>7.8</v>
      </c>
      <c r="O156" s="39">
        <v>7.2</v>
      </c>
      <c r="P156" s="39"/>
      <c r="Q156" s="39"/>
      <c r="R156" s="39"/>
      <c r="S156" s="40"/>
      <c r="T156" s="39">
        <v>5.4</v>
      </c>
      <c r="U156" s="39">
        <v>5.2</v>
      </c>
      <c r="V156" s="39">
        <v>7.8</v>
      </c>
      <c r="W156" s="39">
        <v>7.2</v>
      </c>
    </row>
    <row r="157" spans="10:23" hidden="1">
      <c r="J157" s="38">
        <v>5</v>
      </c>
      <c r="L157" s="39">
        <v>6.8</v>
      </c>
      <c r="M157" s="39">
        <v>6.5</v>
      </c>
      <c r="N157" s="39">
        <v>6.1</v>
      </c>
      <c r="O157" s="39">
        <v>5.9</v>
      </c>
      <c r="P157" s="39"/>
      <c r="Q157" s="39"/>
      <c r="R157" s="39"/>
      <c r="S157" s="40"/>
      <c r="T157" s="39">
        <v>6.8</v>
      </c>
      <c r="U157" s="39">
        <v>6.5</v>
      </c>
      <c r="V157" s="39">
        <v>6.1</v>
      </c>
      <c r="W157" s="39">
        <v>5.9</v>
      </c>
    </row>
    <row r="158" spans="10:23" hidden="1">
      <c r="J158" s="38"/>
      <c r="L158" s="39">
        <v>7.2</v>
      </c>
      <c r="M158" s="39">
        <v>7.2</v>
      </c>
      <c r="N158" s="39">
        <v>6.8</v>
      </c>
      <c r="O158" s="39">
        <v>4.5</v>
      </c>
      <c r="P158" s="39"/>
      <c r="Q158" s="39"/>
      <c r="R158" s="39"/>
      <c r="S158" s="40"/>
      <c r="T158" s="39">
        <v>7.2</v>
      </c>
      <c r="U158" s="39">
        <v>7.2</v>
      </c>
      <c r="V158" s="39">
        <v>6.8</v>
      </c>
      <c r="W158" s="39">
        <v>4.5</v>
      </c>
    </row>
    <row r="159" spans="10:23" hidden="1">
      <c r="J159" s="38">
        <v>6</v>
      </c>
      <c r="L159" s="39">
        <v>5.7</v>
      </c>
      <c r="M159" s="39">
        <v>5</v>
      </c>
      <c r="N159" s="39">
        <v>7.6</v>
      </c>
      <c r="O159" s="39">
        <v>5.7</v>
      </c>
      <c r="P159" s="39"/>
      <c r="Q159" s="39"/>
      <c r="R159" s="39"/>
      <c r="S159" s="40"/>
      <c r="T159" s="39">
        <v>5.7</v>
      </c>
      <c r="U159" s="39">
        <v>5</v>
      </c>
      <c r="V159" s="39">
        <v>7.6</v>
      </c>
      <c r="W159" s="39">
        <v>5.7</v>
      </c>
    </row>
    <row r="160" spans="10:23" hidden="1">
      <c r="J160" s="38"/>
      <c r="L160" s="39">
        <v>3.6</v>
      </c>
      <c r="M160" s="39">
        <v>6.1</v>
      </c>
      <c r="N160" s="39">
        <v>4.3</v>
      </c>
      <c r="O160" s="39">
        <v>3.6</v>
      </c>
      <c r="P160" s="39">
        <v>2.6</v>
      </c>
      <c r="Q160" s="39"/>
      <c r="R160" s="39"/>
      <c r="S160" s="40"/>
      <c r="T160" s="39">
        <v>3.6</v>
      </c>
      <c r="U160" s="39">
        <v>6.1</v>
      </c>
      <c r="V160" s="39">
        <v>4.3</v>
      </c>
      <c r="W160" s="39">
        <v>3.6</v>
      </c>
    </row>
    <row r="161" spans="11:23" hidden="1">
      <c r="L161" s="39" t="s">
        <v>9</v>
      </c>
      <c r="M161" s="39"/>
      <c r="N161" s="39" t="s">
        <v>9</v>
      </c>
      <c r="O161" s="39" t="s">
        <v>9</v>
      </c>
      <c r="P161" s="39" t="s">
        <v>9</v>
      </c>
      <c r="Q161" s="39" t="s">
        <v>9</v>
      </c>
      <c r="R161" s="39" t="s">
        <v>9</v>
      </c>
      <c r="S161" s="40" t="s">
        <v>9</v>
      </c>
      <c r="T161" s="39" t="s">
        <v>9</v>
      </c>
      <c r="U161" s="39"/>
      <c r="V161" s="39" t="s">
        <v>9</v>
      </c>
      <c r="W161" s="39" t="s">
        <v>9</v>
      </c>
    </row>
    <row r="162" spans="11:23" hidden="1">
      <c r="K162" s="39">
        <f>SUM(L162:X162)</f>
        <v>551.79999999999995</v>
      </c>
      <c r="L162" s="39">
        <f>SUM(L149:L161)</f>
        <v>69.3</v>
      </c>
      <c r="M162" s="39">
        <f t="shared" ref="M162:S162" si="18">SUM(M149:M161)</f>
        <v>68.2</v>
      </c>
      <c r="N162" s="39">
        <f t="shared" si="18"/>
        <v>69.799999999999983</v>
      </c>
      <c r="O162" s="39">
        <f t="shared" si="18"/>
        <v>67.3</v>
      </c>
      <c r="P162" s="39">
        <f t="shared" si="18"/>
        <v>2.6</v>
      </c>
      <c r="Q162" s="39">
        <f t="shared" si="18"/>
        <v>0</v>
      </c>
      <c r="R162" s="39">
        <f t="shared" si="18"/>
        <v>0</v>
      </c>
      <c r="S162" s="40">
        <f t="shared" si="18"/>
        <v>0</v>
      </c>
      <c r="T162" s="39">
        <f>SUM(T149:T161)</f>
        <v>69.3</v>
      </c>
      <c r="U162" s="39">
        <f t="shared" ref="U162:W162" si="19">SUM(U149:U161)</f>
        <v>68.2</v>
      </c>
      <c r="V162" s="39">
        <f t="shared" si="19"/>
        <v>69.799999999999983</v>
      </c>
      <c r="W162" s="39">
        <f t="shared" si="19"/>
        <v>67.3</v>
      </c>
    </row>
    <row r="163" spans="11:23" hidden="1">
      <c r="K163">
        <f>K162/12</f>
        <v>45.983333333333327</v>
      </c>
    </row>
    <row r="164" spans="11:23" hidden="1"/>
  </sheetData>
  <phoneticPr fontId="7" type="noConversion"/>
  <printOptions horizontalCentered="1" verticalCentered="1"/>
  <pageMargins left="0.2" right="0" top="0" bottom="0.2" header="0" footer="0"/>
  <pageSetup scale="71"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164"/>
  <sheetViews>
    <sheetView topLeftCell="A31" workbookViewId="0">
      <selection activeCell="A37" sqref="A37"/>
    </sheetView>
  </sheetViews>
  <sheetFormatPr baseColWidth="10" defaultColWidth="11" defaultRowHeight="15" x14ac:dyDescent="0"/>
  <cols>
    <col min="1" max="1" width="5.5" style="18" bestFit="1" customWidth="1"/>
    <col min="2" max="2" width="6.83203125" style="39" customWidth="1"/>
    <col min="3" max="3" width="7.83203125" style="39" customWidth="1"/>
    <col min="4" max="4" width="6.33203125" style="39" bestFit="1" customWidth="1"/>
    <col min="5" max="5" width="9.1640625" style="19" bestFit="1" customWidth="1"/>
    <col min="6" max="6" width="27.6640625" style="76" customWidth="1"/>
    <col min="7" max="7" width="8.83203125" style="20" customWidth="1"/>
    <col min="8" max="8" width="6.83203125" style="20" customWidth="1"/>
    <col min="9" max="9" width="15.6640625" style="20" customWidth="1"/>
    <col min="10" max="10" width="6.1640625" style="18" bestFit="1" customWidth="1"/>
    <col min="11" max="11" width="8.1640625" hidden="1" customWidth="1"/>
    <col min="12" max="18" width="5" customWidth="1"/>
    <col min="19" max="19" width="5" style="20" customWidth="1"/>
    <col min="20" max="23" width="5" customWidth="1"/>
    <col min="24" max="24" width="1.83203125" style="20" customWidth="1"/>
    <col min="25" max="35" width="6" customWidth="1"/>
  </cols>
  <sheetData>
    <row r="1" spans="1:24" s="6" customFormat="1">
      <c r="A1" s="1" t="s">
        <v>0</v>
      </c>
      <c r="B1" s="49" t="s">
        <v>1</v>
      </c>
      <c r="C1" s="49" t="s">
        <v>2</v>
      </c>
      <c r="D1" s="49" t="s">
        <v>103</v>
      </c>
      <c r="E1" s="1" t="s">
        <v>3</v>
      </c>
      <c r="F1" s="74" t="s">
        <v>4</v>
      </c>
      <c r="G1" s="4"/>
      <c r="H1" s="4"/>
      <c r="I1" s="102" t="s">
        <v>145</v>
      </c>
      <c r="J1" s="2" t="s">
        <v>128</v>
      </c>
      <c r="K1" s="2" t="s">
        <v>6</v>
      </c>
      <c r="L1" s="2">
        <v>1</v>
      </c>
      <c r="M1" s="2">
        <v>2</v>
      </c>
      <c r="N1" s="2">
        <v>3</v>
      </c>
      <c r="O1" s="2">
        <v>4</v>
      </c>
      <c r="P1" s="2">
        <v>5</v>
      </c>
      <c r="Q1" s="2">
        <v>6</v>
      </c>
      <c r="R1" s="2">
        <v>7</v>
      </c>
      <c r="S1" s="2">
        <v>8</v>
      </c>
      <c r="T1" s="2">
        <v>9</v>
      </c>
      <c r="U1" s="2">
        <v>10</v>
      </c>
      <c r="V1" s="2">
        <v>11</v>
      </c>
      <c r="W1" s="2">
        <v>12</v>
      </c>
      <c r="X1" s="2"/>
    </row>
    <row r="2" spans="1:24">
      <c r="A2" s="1" t="s">
        <v>130</v>
      </c>
      <c r="B2" s="23"/>
      <c r="C2" s="62"/>
      <c r="D2" s="107" t="s">
        <v>1</v>
      </c>
      <c r="E2" s="66" t="s">
        <v>7</v>
      </c>
      <c r="F2" s="11" t="s">
        <v>8</v>
      </c>
      <c r="G2" s="9"/>
      <c r="H2" s="9"/>
      <c r="I2" s="10" t="s">
        <v>54</v>
      </c>
      <c r="J2" s="1" t="s">
        <v>9</v>
      </c>
      <c r="K2" s="7">
        <v>1</v>
      </c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7"/>
    </row>
    <row r="3" spans="1:24">
      <c r="A3" s="1"/>
      <c r="B3" s="23"/>
      <c r="C3" s="62"/>
      <c r="D3" s="62"/>
      <c r="E3" s="66" t="s">
        <v>10</v>
      </c>
      <c r="F3" s="11" t="s">
        <v>11</v>
      </c>
      <c r="G3" s="9"/>
      <c r="H3" s="9"/>
      <c r="I3" s="10"/>
      <c r="J3" s="1" t="s">
        <v>9</v>
      </c>
      <c r="K3" s="7">
        <v>2</v>
      </c>
      <c r="L3" s="23" t="str">
        <f t="shared" ref="L3:W11" si="0">IF($J3=L$1,$B3,"")</f>
        <v/>
      </c>
      <c r="M3" s="23" t="str">
        <f t="shared" si="0"/>
        <v/>
      </c>
      <c r="N3" s="23" t="str">
        <f t="shared" si="0"/>
        <v/>
      </c>
      <c r="O3" s="23" t="str">
        <f t="shared" si="0"/>
        <v/>
      </c>
      <c r="P3" s="23" t="str">
        <f t="shared" si="0"/>
        <v/>
      </c>
      <c r="Q3" s="23" t="str">
        <f t="shared" si="0"/>
        <v/>
      </c>
      <c r="R3" s="23" t="str">
        <f t="shared" si="0"/>
        <v/>
      </c>
      <c r="S3" s="23" t="str">
        <f t="shared" si="0"/>
        <v/>
      </c>
      <c r="T3" s="23" t="str">
        <f t="shared" si="0"/>
        <v/>
      </c>
      <c r="U3" s="23" t="str">
        <f t="shared" si="0"/>
        <v/>
      </c>
      <c r="V3" s="23" t="str">
        <f t="shared" si="0"/>
        <v/>
      </c>
      <c r="W3" s="23" t="str">
        <f t="shared" si="0"/>
        <v/>
      </c>
      <c r="X3" s="7"/>
    </row>
    <row r="4" spans="1:24">
      <c r="A4" s="1">
        <v>1</v>
      </c>
      <c r="B4" s="23">
        <v>5.3</v>
      </c>
      <c r="C4" s="62">
        <v>5.3</v>
      </c>
      <c r="D4" s="62"/>
      <c r="E4" s="61"/>
      <c r="F4" s="75" t="s">
        <v>12</v>
      </c>
      <c r="G4" s="9"/>
      <c r="H4" s="9"/>
      <c r="I4" s="10" t="s">
        <v>54</v>
      </c>
      <c r="J4" s="1">
        <v>1</v>
      </c>
      <c r="K4" s="7">
        <v>3</v>
      </c>
      <c r="L4" s="23">
        <f t="shared" si="0"/>
        <v>5.3</v>
      </c>
      <c r="M4" s="23" t="str">
        <f t="shared" si="0"/>
        <v/>
      </c>
      <c r="N4" s="23" t="str">
        <f t="shared" si="0"/>
        <v/>
      </c>
      <c r="O4" s="23" t="str">
        <f t="shared" si="0"/>
        <v/>
      </c>
      <c r="P4" s="23" t="str">
        <f t="shared" si="0"/>
        <v/>
      </c>
      <c r="Q4" s="23" t="str">
        <f t="shared" si="0"/>
        <v/>
      </c>
      <c r="R4" s="23" t="str">
        <f t="shared" si="0"/>
        <v/>
      </c>
      <c r="S4" s="23" t="str">
        <f t="shared" si="0"/>
        <v/>
      </c>
      <c r="T4" s="23" t="str">
        <f t="shared" si="0"/>
        <v/>
      </c>
      <c r="U4" s="23" t="str">
        <f t="shared" si="0"/>
        <v/>
      </c>
      <c r="V4" s="23" t="str">
        <f t="shared" si="0"/>
        <v/>
      </c>
      <c r="W4" s="23" t="str">
        <f t="shared" si="0"/>
        <v/>
      </c>
      <c r="X4" s="7"/>
    </row>
    <row r="5" spans="1:24">
      <c r="A5" s="1">
        <v>2</v>
      </c>
      <c r="B5" s="23">
        <v>4.5</v>
      </c>
      <c r="C5" s="62">
        <v>9.8000000000000007</v>
      </c>
      <c r="D5" s="62"/>
      <c r="E5" s="61"/>
      <c r="F5" s="75" t="s">
        <v>131</v>
      </c>
      <c r="G5" s="9"/>
      <c r="H5" s="9"/>
      <c r="I5" s="10" t="s">
        <v>57</v>
      </c>
      <c r="J5" s="1">
        <v>2</v>
      </c>
      <c r="K5" s="7">
        <v>4</v>
      </c>
      <c r="L5" s="23" t="str">
        <f t="shared" si="0"/>
        <v/>
      </c>
      <c r="M5" s="23">
        <f t="shared" si="0"/>
        <v>4.5</v>
      </c>
      <c r="N5" s="23" t="str">
        <f t="shared" si="0"/>
        <v/>
      </c>
      <c r="O5" s="23" t="str">
        <f t="shared" si="0"/>
        <v/>
      </c>
      <c r="P5" s="23" t="str">
        <f t="shared" si="0"/>
        <v/>
      </c>
      <c r="Q5" s="23" t="str">
        <f t="shared" si="0"/>
        <v/>
      </c>
      <c r="R5" s="23" t="str">
        <f t="shared" si="0"/>
        <v/>
      </c>
      <c r="S5" s="23" t="str">
        <f t="shared" si="0"/>
        <v/>
      </c>
      <c r="T5" s="23" t="str">
        <f t="shared" si="0"/>
        <v/>
      </c>
      <c r="U5" s="23" t="str">
        <f t="shared" si="0"/>
        <v/>
      </c>
      <c r="V5" s="23" t="str">
        <f t="shared" si="0"/>
        <v/>
      </c>
      <c r="W5" s="23" t="str">
        <f t="shared" si="0"/>
        <v/>
      </c>
      <c r="X5" s="7"/>
    </row>
    <row r="6" spans="1:24">
      <c r="A6" s="1"/>
      <c r="B6" s="23"/>
      <c r="C6" s="62" t="s">
        <v>9</v>
      </c>
      <c r="D6" s="62"/>
      <c r="E6" s="66"/>
      <c r="F6" s="11" t="s">
        <v>45</v>
      </c>
      <c r="G6" s="9"/>
      <c r="H6" s="9"/>
      <c r="I6" s="10"/>
      <c r="J6" s="1"/>
      <c r="K6" s="7"/>
      <c r="L6" s="23" t="str">
        <f t="shared" si="0"/>
        <v/>
      </c>
      <c r="M6" s="23" t="str">
        <f t="shared" si="0"/>
        <v/>
      </c>
      <c r="N6" s="23" t="str">
        <f t="shared" si="0"/>
        <v/>
      </c>
      <c r="O6" s="23" t="str">
        <f t="shared" si="0"/>
        <v/>
      </c>
      <c r="P6" s="23" t="str">
        <f t="shared" si="0"/>
        <v/>
      </c>
      <c r="Q6" s="23" t="str">
        <f t="shared" si="0"/>
        <v/>
      </c>
      <c r="R6" s="23" t="str">
        <f t="shared" si="0"/>
        <v/>
      </c>
      <c r="S6" s="23" t="str">
        <f t="shared" si="0"/>
        <v/>
      </c>
      <c r="T6" s="23" t="str">
        <f t="shared" si="0"/>
        <v/>
      </c>
      <c r="U6" s="23" t="str">
        <f t="shared" si="0"/>
        <v/>
      </c>
      <c r="V6" s="23" t="str">
        <f t="shared" si="0"/>
        <v/>
      </c>
      <c r="W6" s="23" t="str">
        <f t="shared" si="0"/>
        <v/>
      </c>
      <c r="X6" s="7"/>
    </row>
    <row r="7" spans="1:24">
      <c r="A7" s="1">
        <v>3</v>
      </c>
      <c r="B7" s="23">
        <v>5.7</v>
      </c>
      <c r="C7" s="62">
        <v>15.5</v>
      </c>
      <c r="D7" s="62"/>
      <c r="E7" s="61"/>
      <c r="F7" s="75" t="s">
        <v>13</v>
      </c>
      <c r="G7" s="9"/>
      <c r="H7" s="9"/>
      <c r="I7" s="10" t="s">
        <v>56</v>
      </c>
      <c r="J7" s="1">
        <v>3</v>
      </c>
      <c r="K7" s="7">
        <v>5</v>
      </c>
      <c r="L7" s="23" t="str">
        <f t="shared" si="0"/>
        <v/>
      </c>
      <c r="M7" s="23" t="str">
        <f t="shared" si="0"/>
        <v/>
      </c>
      <c r="N7" s="23">
        <f t="shared" si="0"/>
        <v>5.7</v>
      </c>
      <c r="O7" s="23" t="str">
        <f t="shared" si="0"/>
        <v/>
      </c>
      <c r="P7" s="23" t="str">
        <f t="shared" si="0"/>
        <v/>
      </c>
      <c r="Q7" s="23" t="str">
        <f t="shared" si="0"/>
        <v/>
      </c>
      <c r="R7" s="23" t="str">
        <f t="shared" si="0"/>
        <v/>
      </c>
      <c r="S7" s="23" t="str">
        <f t="shared" si="0"/>
        <v/>
      </c>
      <c r="T7" s="23" t="str">
        <f t="shared" si="0"/>
        <v/>
      </c>
      <c r="U7" s="23" t="str">
        <f t="shared" si="0"/>
        <v/>
      </c>
      <c r="V7" s="23" t="str">
        <f t="shared" si="0"/>
        <v/>
      </c>
      <c r="W7" s="23" t="str">
        <f t="shared" si="0"/>
        <v/>
      </c>
      <c r="X7" s="7"/>
    </row>
    <row r="8" spans="1:24">
      <c r="A8" s="1"/>
      <c r="B8" s="23"/>
      <c r="C8" s="62" t="s">
        <v>9</v>
      </c>
      <c r="D8" s="62"/>
      <c r="E8" s="66" t="s">
        <v>14</v>
      </c>
      <c r="F8" s="11" t="s">
        <v>120</v>
      </c>
      <c r="G8" s="9"/>
      <c r="H8" s="9"/>
      <c r="I8" s="10"/>
      <c r="J8" s="1"/>
      <c r="K8" s="7"/>
      <c r="L8" s="23" t="str">
        <f t="shared" si="0"/>
        <v/>
      </c>
      <c r="M8" s="23" t="str">
        <f t="shared" si="0"/>
        <v/>
      </c>
      <c r="N8" s="23" t="str">
        <f t="shared" si="0"/>
        <v/>
      </c>
      <c r="O8" s="23" t="str">
        <f t="shared" si="0"/>
        <v/>
      </c>
      <c r="P8" s="23" t="str">
        <f t="shared" si="0"/>
        <v/>
      </c>
      <c r="Q8" s="23" t="str">
        <f t="shared" si="0"/>
        <v/>
      </c>
      <c r="R8" s="23" t="str">
        <f t="shared" si="0"/>
        <v/>
      </c>
      <c r="S8" s="23" t="str">
        <f t="shared" si="0"/>
        <v/>
      </c>
      <c r="T8" s="23" t="str">
        <f t="shared" si="0"/>
        <v/>
      </c>
      <c r="U8" s="23" t="str">
        <f t="shared" si="0"/>
        <v/>
      </c>
      <c r="V8" s="23" t="str">
        <f t="shared" si="0"/>
        <v/>
      </c>
      <c r="W8" s="23" t="str">
        <f t="shared" si="0"/>
        <v/>
      </c>
      <c r="X8" s="7"/>
    </row>
    <row r="9" spans="1:24">
      <c r="A9" s="61">
        <v>4</v>
      </c>
      <c r="B9" s="62">
        <v>4.2</v>
      </c>
      <c r="C9" s="62">
        <v>19.7</v>
      </c>
      <c r="D9" s="62">
        <v>19.7</v>
      </c>
      <c r="E9" s="61"/>
      <c r="F9" s="69" t="s">
        <v>143</v>
      </c>
      <c r="G9" s="64"/>
      <c r="H9" s="64"/>
      <c r="I9" s="65" t="s">
        <v>55</v>
      </c>
      <c r="J9" s="1">
        <v>4</v>
      </c>
      <c r="K9" s="7">
        <v>6</v>
      </c>
      <c r="L9" s="23" t="str">
        <f t="shared" si="0"/>
        <v/>
      </c>
      <c r="M9" s="23" t="str">
        <f t="shared" si="0"/>
        <v/>
      </c>
      <c r="N9" s="23" t="str">
        <f t="shared" si="0"/>
        <v/>
      </c>
      <c r="O9" s="23">
        <f t="shared" si="0"/>
        <v>4.2</v>
      </c>
      <c r="P9" s="23" t="str">
        <f t="shared" si="0"/>
        <v/>
      </c>
      <c r="Q9" s="23" t="str">
        <f t="shared" si="0"/>
        <v/>
      </c>
      <c r="R9" s="23" t="str">
        <f t="shared" si="0"/>
        <v/>
      </c>
      <c r="S9" s="23" t="str">
        <f t="shared" si="0"/>
        <v/>
      </c>
      <c r="T9" s="23" t="str">
        <f t="shared" si="0"/>
        <v/>
      </c>
      <c r="U9" s="23" t="str">
        <f t="shared" si="0"/>
        <v/>
      </c>
      <c r="V9" s="23" t="str">
        <f t="shared" si="0"/>
        <v/>
      </c>
      <c r="W9" s="23" t="str">
        <f t="shared" si="0"/>
        <v/>
      </c>
      <c r="X9" s="7"/>
    </row>
    <row r="10" spans="1:24">
      <c r="A10" s="1"/>
      <c r="B10" s="23"/>
      <c r="C10" s="62" t="s">
        <v>9</v>
      </c>
      <c r="D10" s="62"/>
      <c r="E10" s="66" t="s">
        <v>10</v>
      </c>
      <c r="F10" s="11" t="s">
        <v>119</v>
      </c>
      <c r="G10" s="9"/>
      <c r="H10" s="9"/>
      <c r="I10" s="10" t="s">
        <v>55</v>
      </c>
      <c r="J10" s="1" t="s">
        <v>9</v>
      </c>
      <c r="K10" s="7">
        <v>7</v>
      </c>
      <c r="L10" s="23" t="str">
        <f t="shared" si="0"/>
        <v/>
      </c>
      <c r="M10" s="23" t="str">
        <f t="shared" si="0"/>
        <v/>
      </c>
      <c r="N10" s="23" t="str">
        <f t="shared" si="0"/>
        <v/>
      </c>
      <c r="O10" s="23" t="str">
        <f t="shared" si="0"/>
        <v/>
      </c>
      <c r="P10" s="23" t="str">
        <f t="shared" si="0"/>
        <v/>
      </c>
      <c r="Q10" s="23" t="str">
        <f t="shared" si="0"/>
        <v/>
      </c>
      <c r="R10" s="23" t="str">
        <f t="shared" si="0"/>
        <v/>
      </c>
      <c r="S10" s="23" t="str">
        <f t="shared" si="0"/>
        <v/>
      </c>
      <c r="T10" s="23" t="str">
        <f t="shared" si="0"/>
        <v/>
      </c>
      <c r="U10" s="23" t="str">
        <f t="shared" si="0"/>
        <v/>
      </c>
      <c r="V10" s="23" t="str">
        <f t="shared" si="0"/>
        <v/>
      </c>
      <c r="W10" s="23" t="str">
        <f t="shared" si="0"/>
        <v/>
      </c>
      <c r="X10" s="7"/>
    </row>
    <row r="11" spans="1:24">
      <c r="A11" s="1">
        <v>5</v>
      </c>
      <c r="B11" s="23">
        <v>5.5</v>
      </c>
      <c r="C11" s="62">
        <v>25.2</v>
      </c>
      <c r="D11" s="62"/>
      <c r="E11" s="61"/>
      <c r="F11" s="75" t="s">
        <v>132</v>
      </c>
      <c r="G11" s="9"/>
      <c r="H11" s="9"/>
      <c r="I11" s="10" t="s">
        <v>58</v>
      </c>
      <c r="J11" s="1">
        <v>5</v>
      </c>
      <c r="K11" s="7">
        <v>9</v>
      </c>
      <c r="L11" s="23" t="str">
        <f t="shared" si="0"/>
        <v/>
      </c>
      <c r="M11" s="23" t="str">
        <f t="shared" si="0"/>
        <v/>
      </c>
      <c r="N11" s="23" t="str">
        <f t="shared" si="0"/>
        <v/>
      </c>
      <c r="O11" s="23" t="str">
        <f t="shared" ref="L11:W32" si="1">IF($J11=O$1,$B11,"")</f>
        <v/>
      </c>
      <c r="P11" s="23">
        <f t="shared" si="1"/>
        <v>5.5</v>
      </c>
      <c r="Q11" s="23" t="str">
        <f t="shared" si="1"/>
        <v/>
      </c>
      <c r="R11" s="23" t="str">
        <f t="shared" si="1"/>
        <v/>
      </c>
      <c r="S11" s="23" t="str">
        <f t="shared" si="1"/>
        <v/>
      </c>
      <c r="T11" s="23" t="str">
        <f t="shared" si="1"/>
        <v/>
      </c>
      <c r="U11" s="23" t="str">
        <f t="shared" si="1"/>
        <v/>
      </c>
      <c r="V11" s="23" t="str">
        <f t="shared" si="1"/>
        <v/>
      </c>
      <c r="W11" s="23" t="str">
        <f t="shared" si="1"/>
        <v/>
      </c>
      <c r="X11" s="7"/>
    </row>
    <row r="12" spans="1:24">
      <c r="A12" s="1"/>
      <c r="B12" s="23"/>
      <c r="C12" s="62" t="s">
        <v>9</v>
      </c>
      <c r="D12" s="62"/>
      <c r="E12" s="66" t="s">
        <v>14</v>
      </c>
      <c r="F12" s="11" t="s">
        <v>121</v>
      </c>
      <c r="G12" s="9"/>
      <c r="H12" s="9"/>
      <c r="I12" s="10"/>
      <c r="J12" s="1" t="s">
        <v>9</v>
      </c>
      <c r="K12" s="7">
        <v>10</v>
      </c>
      <c r="L12" s="23" t="str">
        <f t="shared" si="1"/>
        <v/>
      </c>
      <c r="M12" s="23" t="str">
        <f t="shared" si="1"/>
        <v/>
      </c>
      <c r="N12" s="23" t="str">
        <f t="shared" si="1"/>
        <v/>
      </c>
      <c r="O12" s="23" t="str">
        <f t="shared" si="1"/>
        <v/>
      </c>
      <c r="P12" s="23" t="str">
        <f t="shared" si="1"/>
        <v/>
      </c>
      <c r="Q12" s="23" t="str">
        <f t="shared" si="1"/>
        <v/>
      </c>
      <c r="R12" s="23" t="str">
        <f t="shared" si="1"/>
        <v/>
      </c>
      <c r="S12" s="23" t="str">
        <f t="shared" si="1"/>
        <v/>
      </c>
      <c r="T12" s="23" t="str">
        <f t="shared" si="1"/>
        <v/>
      </c>
      <c r="U12" s="23" t="str">
        <f t="shared" si="1"/>
        <v/>
      </c>
      <c r="V12" s="23" t="str">
        <f t="shared" si="1"/>
        <v/>
      </c>
      <c r="W12" s="23" t="str">
        <f t="shared" si="1"/>
        <v/>
      </c>
      <c r="X12" s="7"/>
    </row>
    <row r="13" spans="1:24">
      <c r="A13" s="1">
        <v>6</v>
      </c>
      <c r="B13" s="23">
        <v>4.9000000000000004</v>
      </c>
      <c r="C13" s="62">
        <v>30.1</v>
      </c>
      <c r="D13" s="62"/>
      <c r="E13" s="61"/>
      <c r="F13" s="75" t="s">
        <v>144</v>
      </c>
      <c r="G13" s="9"/>
      <c r="H13" s="9"/>
      <c r="I13" s="10" t="s">
        <v>59</v>
      </c>
      <c r="J13" s="1">
        <v>6</v>
      </c>
      <c r="K13" s="7">
        <v>12</v>
      </c>
      <c r="L13" s="23" t="str">
        <f t="shared" si="1"/>
        <v/>
      </c>
      <c r="M13" s="23" t="str">
        <f t="shared" si="1"/>
        <v/>
      </c>
      <c r="N13" s="23" t="str">
        <f t="shared" si="1"/>
        <v/>
      </c>
      <c r="O13" s="23" t="str">
        <f t="shared" si="1"/>
        <v/>
      </c>
      <c r="P13" s="23" t="str">
        <f t="shared" si="1"/>
        <v/>
      </c>
      <c r="Q13" s="23">
        <f t="shared" si="1"/>
        <v>4.9000000000000004</v>
      </c>
      <c r="R13" s="23" t="str">
        <f t="shared" si="1"/>
        <v/>
      </c>
      <c r="S13" s="23" t="str">
        <f t="shared" si="1"/>
        <v/>
      </c>
      <c r="T13" s="23" t="str">
        <f t="shared" si="1"/>
        <v/>
      </c>
      <c r="U13" s="23" t="str">
        <f t="shared" si="1"/>
        <v/>
      </c>
      <c r="V13" s="23" t="str">
        <f t="shared" si="1"/>
        <v/>
      </c>
      <c r="W13" s="23" t="str">
        <f t="shared" si="1"/>
        <v/>
      </c>
      <c r="X13" s="7"/>
    </row>
    <row r="14" spans="1:24">
      <c r="A14" s="1">
        <v>7</v>
      </c>
      <c r="B14" s="23">
        <v>6.6</v>
      </c>
      <c r="C14" s="62">
        <v>36.699999999999996</v>
      </c>
      <c r="D14" s="62"/>
      <c r="E14" s="61"/>
      <c r="F14" s="75" t="s">
        <v>61</v>
      </c>
      <c r="G14" s="9"/>
      <c r="H14" s="9"/>
      <c r="I14" s="10" t="s">
        <v>60</v>
      </c>
      <c r="J14" s="1">
        <v>7</v>
      </c>
      <c r="K14" s="7">
        <v>14</v>
      </c>
      <c r="L14" s="23" t="str">
        <f t="shared" si="1"/>
        <v/>
      </c>
      <c r="M14" s="23" t="str">
        <f t="shared" si="1"/>
        <v/>
      </c>
      <c r="N14" s="23" t="str">
        <f t="shared" si="1"/>
        <v/>
      </c>
      <c r="O14" s="23" t="str">
        <f t="shared" si="1"/>
        <v/>
      </c>
      <c r="P14" s="23" t="str">
        <f t="shared" si="1"/>
        <v/>
      </c>
      <c r="Q14" s="23" t="str">
        <f t="shared" si="1"/>
        <v/>
      </c>
      <c r="R14" s="23">
        <f t="shared" si="1"/>
        <v>6.6</v>
      </c>
      <c r="S14" s="23" t="str">
        <f t="shared" si="1"/>
        <v/>
      </c>
      <c r="T14" s="23" t="str">
        <f t="shared" si="1"/>
        <v/>
      </c>
      <c r="U14" s="23" t="str">
        <f t="shared" si="1"/>
        <v/>
      </c>
      <c r="V14" s="23" t="str">
        <f t="shared" si="1"/>
        <v/>
      </c>
      <c r="W14" s="23" t="str">
        <f t="shared" si="1"/>
        <v/>
      </c>
      <c r="X14" s="7"/>
    </row>
    <row r="15" spans="1:24">
      <c r="A15" s="61">
        <v>8</v>
      </c>
      <c r="B15" s="62">
        <v>7.1</v>
      </c>
      <c r="C15" s="62">
        <v>43.8</v>
      </c>
      <c r="D15" s="62">
        <v>24.099999999999998</v>
      </c>
      <c r="E15" s="66" t="s">
        <v>14</v>
      </c>
      <c r="F15" s="63" t="s">
        <v>122</v>
      </c>
      <c r="G15" s="64"/>
      <c r="H15" s="64"/>
      <c r="I15" s="65" t="s">
        <v>62</v>
      </c>
      <c r="J15" s="1">
        <v>8</v>
      </c>
      <c r="K15" s="7">
        <v>16</v>
      </c>
      <c r="L15" s="23" t="str">
        <f t="shared" si="1"/>
        <v/>
      </c>
      <c r="M15" s="23" t="str">
        <f t="shared" si="1"/>
        <v/>
      </c>
      <c r="N15" s="23" t="str">
        <f t="shared" si="1"/>
        <v/>
      </c>
      <c r="O15" s="23" t="str">
        <f t="shared" si="1"/>
        <v/>
      </c>
      <c r="P15" s="23" t="str">
        <f t="shared" si="1"/>
        <v/>
      </c>
      <c r="Q15" s="23" t="str">
        <f t="shared" si="1"/>
        <v/>
      </c>
      <c r="R15" s="23" t="str">
        <f t="shared" si="1"/>
        <v/>
      </c>
      <c r="S15" s="23">
        <f t="shared" si="1"/>
        <v>7.1</v>
      </c>
      <c r="T15" s="23" t="str">
        <f t="shared" si="1"/>
        <v/>
      </c>
      <c r="U15" s="23" t="str">
        <f t="shared" si="1"/>
        <v/>
      </c>
      <c r="V15" s="23" t="str">
        <f t="shared" si="1"/>
        <v/>
      </c>
      <c r="W15" s="23" t="str">
        <f t="shared" si="1"/>
        <v/>
      </c>
      <c r="X15" s="7"/>
    </row>
    <row r="16" spans="1:24">
      <c r="A16" s="1">
        <v>9</v>
      </c>
      <c r="B16" s="23">
        <v>6.5</v>
      </c>
      <c r="C16" s="62">
        <v>50.3</v>
      </c>
      <c r="D16" s="62"/>
      <c r="E16" s="61"/>
      <c r="F16" s="75" t="s">
        <v>15</v>
      </c>
      <c r="G16" s="9"/>
      <c r="H16" s="9"/>
      <c r="I16" s="10" t="s">
        <v>63</v>
      </c>
      <c r="J16" s="1">
        <v>9</v>
      </c>
      <c r="K16" s="7">
        <v>21</v>
      </c>
      <c r="L16" s="23" t="str">
        <f t="shared" si="1"/>
        <v/>
      </c>
      <c r="M16" s="23" t="str">
        <f t="shared" si="1"/>
        <v/>
      </c>
      <c r="N16" s="23" t="str">
        <f t="shared" si="1"/>
        <v/>
      </c>
      <c r="O16" s="23" t="str">
        <f t="shared" si="1"/>
        <v/>
      </c>
      <c r="P16" s="23" t="str">
        <f t="shared" si="1"/>
        <v/>
      </c>
      <c r="Q16" s="23" t="str">
        <f t="shared" si="1"/>
        <v/>
      </c>
      <c r="R16" s="23" t="str">
        <f t="shared" si="1"/>
        <v/>
      </c>
      <c r="S16" s="23" t="str">
        <f t="shared" si="1"/>
        <v/>
      </c>
      <c r="T16" s="23">
        <f t="shared" si="1"/>
        <v>6.5</v>
      </c>
      <c r="U16" s="23" t="str">
        <f t="shared" si="1"/>
        <v/>
      </c>
      <c r="V16" s="23" t="str">
        <f t="shared" si="1"/>
        <v/>
      </c>
      <c r="W16" s="23" t="str">
        <f t="shared" si="1"/>
        <v/>
      </c>
      <c r="X16" s="7"/>
    </row>
    <row r="17" spans="1:24">
      <c r="A17" s="1">
        <v>10</v>
      </c>
      <c r="B17" s="23">
        <v>6.6</v>
      </c>
      <c r="C17" s="62">
        <v>56.9</v>
      </c>
      <c r="D17" s="62"/>
      <c r="E17" s="61"/>
      <c r="F17" s="75" t="s">
        <v>46</v>
      </c>
      <c r="G17" s="9"/>
      <c r="H17" s="9"/>
      <c r="I17" s="10" t="s">
        <v>63</v>
      </c>
      <c r="J17" s="1">
        <v>10</v>
      </c>
      <c r="K17" s="7">
        <v>27</v>
      </c>
      <c r="L17" s="23" t="str">
        <f t="shared" si="1"/>
        <v/>
      </c>
      <c r="M17" s="23" t="str">
        <f t="shared" si="1"/>
        <v/>
      </c>
      <c r="N17" s="23" t="str">
        <f t="shared" si="1"/>
        <v/>
      </c>
      <c r="O17" s="23" t="str">
        <f t="shared" si="1"/>
        <v/>
      </c>
      <c r="P17" s="23" t="str">
        <f t="shared" si="1"/>
        <v/>
      </c>
      <c r="Q17" s="23" t="str">
        <f t="shared" si="1"/>
        <v/>
      </c>
      <c r="R17" s="23" t="str">
        <f t="shared" si="1"/>
        <v/>
      </c>
      <c r="S17" s="23" t="str">
        <f t="shared" si="1"/>
        <v/>
      </c>
      <c r="T17" s="23" t="str">
        <f t="shared" si="1"/>
        <v/>
      </c>
      <c r="U17" s="23">
        <f t="shared" si="1"/>
        <v>6.6</v>
      </c>
      <c r="V17" s="23" t="str">
        <f t="shared" si="1"/>
        <v/>
      </c>
      <c r="W17" s="23" t="str">
        <f t="shared" si="1"/>
        <v/>
      </c>
      <c r="X17" s="7"/>
    </row>
    <row r="18" spans="1:24">
      <c r="A18" s="1">
        <v>11</v>
      </c>
      <c r="B18" s="23">
        <v>6.4</v>
      </c>
      <c r="C18" s="62">
        <v>63.3</v>
      </c>
      <c r="D18" s="62"/>
      <c r="E18" s="61"/>
      <c r="F18" s="75" t="s">
        <v>16</v>
      </c>
      <c r="G18" s="9"/>
      <c r="H18" s="9"/>
      <c r="I18" s="10" t="s">
        <v>63</v>
      </c>
      <c r="J18" s="1">
        <v>11</v>
      </c>
      <c r="K18" s="7">
        <v>29</v>
      </c>
      <c r="L18" s="23" t="str">
        <f t="shared" si="1"/>
        <v/>
      </c>
      <c r="M18" s="23" t="str">
        <f t="shared" si="1"/>
        <v/>
      </c>
      <c r="N18" s="23" t="str">
        <f t="shared" si="1"/>
        <v/>
      </c>
      <c r="O18" s="23" t="str">
        <f t="shared" si="1"/>
        <v/>
      </c>
      <c r="P18" s="23" t="str">
        <f t="shared" si="1"/>
        <v/>
      </c>
      <c r="Q18" s="23" t="str">
        <f t="shared" si="1"/>
        <v/>
      </c>
      <c r="R18" s="23" t="str">
        <f t="shared" si="1"/>
        <v/>
      </c>
      <c r="S18" s="23" t="str">
        <f t="shared" si="1"/>
        <v/>
      </c>
      <c r="T18" s="23" t="str">
        <f t="shared" si="1"/>
        <v/>
      </c>
      <c r="U18" s="23" t="str">
        <f t="shared" si="1"/>
        <v/>
      </c>
      <c r="V18" s="23">
        <f t="shared" si="1"/>
        <v>6.4</v>
      </c>
      <c r="W18" s="23" t="str">
        <f t="shared" si="1"/>
        <v/>
      </c>
      <c r="X18" s="7"/>
    </row>
    <row r="19" spans="1:24">
      <c r="A19" s="61">
        <v>12</v>
      </c>
      <c r="B19" s="62">
        <v>4.5999999999999996</v>
      </c>
      <c r="C19" s="62">
        <v>67.900000000000006</v>
      </c>
      <c r="D19" s="62">
        <v>24.100000000000009</v>
      </c>
      <c r="E19" s="61"/>
      <c r="F19" s="69" t="s">
        <v>133</v>
      </c>
      <c r="G19" s="64"/>
      <c r="H19" s="64"/>
      <c r="I19" s="65" t="s">
        <v>134</v>
      </c>
      <c r="J19" s="1">
        <v>12</v>
      </c>
      <c r="K19" s="7">
        <v>31</v>
      </c>
      <c r="L19" s="23" t="str">
        <f t="shared" si="1"/>
        <v/>
      </c>
      <c r="M19" s="23" t="str">
        <f t="shared" si="1"/>
        <v/>
      </c>
      <c r="N19" s="23" t="str">
        <f t="shared" si="1"/>
        <v/>
      </c>
      <c r="O19" s="23" t="str">
        <f t="shared" si="1"/>
        <v/>
      </c>
      <c r="P19" s="23" t="str">
        <f t="shared" si="1"/>
        <v/>
      </c>
      <c r="Q19" s="23" t="str">
        <f t="shared" si="1"/>
        <v/>
      </c>
      <c r="R19" s="23" t="str">
        <f t="shared" si="1"/>
        <v/>
      </c>
      <c r="S19" s="23" t="str">
        <f t="shared" si="1"/>
        <v/>
      </c>
      <c r="T19" s="23" t="str">
        <f t="shared" si="1"/>
        <v/>
      </c>
      <c r="U19" s="23" t="str">
        <f t="shared" si="1"/>
        <v/>
      </c>
      <c r="V19" s="23" t="str">
        <f t="shared" si="1"/>
        <v/>
      </c>
      <c r="W19" s="23">
        <f t="shared" si="1"/>
        <v>4.5999999999999996</v>
      </c>
      <c r="X19" s="7"/>
    </row>
    <row r="20" spans="1:24">
      <c r="A20" s="1">
        <v>13</v>
      </c>
      <c r="B20" s="56">
        <v>6.1</v>
      </c>
      <c r="C20" s="62">
        <v>74</v>
      </c>
      <c r="D20" s="62"/>
      <c r="E20" s="111"/>
      <c r="F20" s="75" t="s">
        <v>135</v>
      </c>
      <c r="G20" s="14"/>
      <c r="H20" s="14"/>
      <c r="I20" s="15" t="s">
        <v>66</v>
      </c>
      <c r="J20" s="1">
        <v>1</v>
      </c>
      <c r="K20" s="7">
        <v>41</v>
      </c>
      <c r="L20" s="23">
        <f t="shared" si="1"/>
        <v>6.1</v>
      </c>
      <c r="M20" s="23" t="str">
        <f t="shared" si="1"/>
        <v/>
      </c>
      <c r="N20" s="23" t="str">
        <f t="shared" si="1"/>
        <v/>
      </c>
      <c r="O20" s="23" t="str">
        <f t="shared" si="1"/>
        <v/>
      </c>
      <c r="P20" s="23" t="str">
        <f t="shared" si="1"/>
        <v/>
      </c>
      <c r="Q20" s="23" t="str">
        <f t="shared" si="1"/>
        <v/>
      </c>
      <c r="R20" s="23" t="str">
        <f t="shared" si="1"/>
        <v/>
      </c>
      <c r="S20" s="23" t="str">
        <f t="shared" si="1"/>
        <v/>
      </c>
      <c r="T20" s="23" t="str">
        <f t="shared" si="1"/>
        <v/>
      </c>
      <c r="U20" s="23" t="str">
        <f t="shared" si="1"/>
        <v/>
      </c>
      <c r="V20" s="23" t="str">
        <f t="shared" si="1"/>
        <v/>
      </c>
      <c r="W20" s="23" t="str">
        <f t="shared" si="1"/>
        <v/>
      </c>
      <c r="X20" s="7"/>
    </row>
    <row r="21" spans="1:24">
      <c r="A21" s="1"/>
      <c r="B21" s="23"/>
      <c r="C21" s="62" t="s">
        <v>9</v>
      </c>
      <c r="D21" s="62"/>
      <c r="E21" s="112" t="s">
        <v>10</v>
      </c>
      <c r="F21" s="13" t="s">
        <v>123</v>
      </c>
      <c r="G21" s="9"/>
      <c r="H21" s="9"/>
      <c r="I21" s="10" t="s">
        <v>66</v>
      </c>
      <c r="J21" s="1"/>
      <c r="K21" s="7"/>
      <c r="L21" s="23" t="str">
        <f t="shared" si="1"/>
        <v/>
      </c>
      <c r="M21" s="23" t="str">
        <f t="shared" si="1"/>
        <v/>
      </c>
      <c r="N21" s="23" t="str">
        <f t="shared" si="1"/>
        <v/>
      </c>
      <c r="O21" s="23" t="str">
        <f t="shared" si="1"/>
        <v/>
      </c>
      <c r="P21" s="23" t="str">
        <f t="shared" si="1"/>
        <v/>
      </c>
      <c r="Q21" s="23" t="str">
        <f t="shared" si="1"/>
        <v/>
      </c>
      <c r="R21" s="23" t="str">
        <f t="shared" si="1"/>
        <v/>
      </c>
      <c r="S21" s="23" t="str">
        <f t="shared" si="1"/>
        <v/>
      </c>
      <c r="T21" s="23" t="str">
        <f t="shared" si="1"/>
        <v/>
      </c>
      <c r="U21" s="23" t="str">
        <f t="shared" si="1"/>
        <v/>
      </c>
      <c r="V21" s="23" t="str">
        <f t="shared" si="1"/>
        <v/>
      </c>
      <c r="W21" s="23" t="str">
        <f t="shared" si="1"/>
        <v/>
      </c>
      <c r="X21" s="7"/>
    </row>
    <row r="22" spans="1:24" s="20" customFormat="1">
      <c r="A22" s="26">
        <v>14</v>
      </c>
      <c r="B22" s="31">
        <v>6.1</v>
      </c>
      <c r="C22" s="114">
        <v>80.099999999999994</v>
      </c>
      <c r="D22" s="114"/>
      <c r="E22" s="81"/>
      <c r="F22" s="42" t="s">
        <v>64</v>
      </c>
      <c r="G22" s="43"/>
      <c r="H22" s="43"/>
      <c r="I22" s="44" t="s">
        <v>65</v>
      </c>
      <c r="J22" s="26">
        <v>2</v>
      </c>
      <c r="K22" s="27">
        <v>44</v>
      </c>
      <c r="L22" s="23" t="str">
        <f t="shared" si="1"/>
        <v/>
      </c>
      <c r="M22" s="23">
        <f t="shared" si="1"/>
        <v>6.1</v>
      </c>
      <c r="N22" s="23" t="str">
        <f t="shared" si="1"/>
        <v/>
      </c>
      <c r="O22" s="23" t="str">
        <f t="shared" si="1"/>
        <v/>
      </c>
      <c r="P22" s="23" t="str">
        <f t="shared" si="1"/>
        <v/>
      </c>
      <c r="Q22" s="23" t="str">
        <f t="shared" si="1"/>
        <v/>
      </c>
      <c r="R22" s="23" t="str">
        <f t="shared" si="1"/>
        <v/>
      </c>
      <c r="S22" s="23" t="str">
        <f t="shared" si="1"/>
        <v/>
      </c>
      <c r="T22" s="23" t="str">
        <f t="shared" si="1"/>
        <v/>
      </c>
      <c r="U22" s="23" t="str">
        <f t="shared" si="1"/>
        <v/>
      </c>
      <c r="V22" s="23" t="str">
        <f t="shared" si="1"/>
        <v/>
      </c>
      <c r="W22" s="23" t="str">
        <f t="shared" si="1"/>
        <v/>
      </c>
      <c r="X22" s="7"/>
    </row>
    <row r="23" spans="1:24" s="20" customFormat="1">
      <c r="A23" s="29"/>
      <c r="B23" s="51"/>
      <c r="C23" s="109" t="s">
        <v>9</v>
      </c>
      <c r="D23" s="109"/>
      <c r="E23" s="115"/>
      <c r="F23" s="46" t="s">
        <v>67</v>
      </c>
      <c r="G23" s="47"/>
      <c r="H23" s="47"/>
      <c r="I23" s="48"/>
      <c r="J23" s="29"/>
      <c r="K23" s="30"/>
      <c r="L23" s="23" t="str">
        <f t="shared" si="1"/>
        <v/>
      </c>
      <c r="M23" s="23" t="str">
        <f t="shared" si="1"/>
        <v/>
      </c>
      <c r="N23" s="23" t="str">
        <f t="shared" si="1"/>
        <v/>
      </c>
      <c r="O23" s="23" t="str">
        <f t="shared" si="1"/>
        <v/>
      </c>
      <c r="P23" s="23" t="str">
        <f t="shared" si="1"/>
        <v/>
      </c>
      <c r="Q23" s="23" t="str">
        <f t="shared" si="1"/>
        <v/>
      </c>
      <c r="R23" s="23" t="str">
        <f t="shared" si="1"/>
        <v/>
      </c>
      <c r="S23" s="23" t="str">
        <f t="shared" si="1"/>
        <v/>
      </c>
      <c r="T23" s="23" t="str">
        <f t="shared" si="1"/>
        <v/>
      </c>
      <c r="U23" s="23" t="str">
        <f t="shared" si="1"/>
        <v/>
      </c>
      <c r="V23" s="23" t="str">
        <f t="shared" si="1"/>
        <v/>
      </c>
      <c r="W23" s="23" t="str">
        <f t="shared" si="1"/>
        <v/>
      </c>
      <c r="X23" s="7"/>
    </row>
    <row r="24" spans="1:24">
      <c r="A24" s="1">
        <v>15</v>
      </c>
      <c r="B24" s="23">
        <v>5.3</v>
      </c>
      <c r="C24" s="62">
        <v>85.4</v>
      </c>
      <c r="D24" s="62"/>
      <c r="E24" s="111"/>
      <c r="F24" s="16" t="s">
        <v>112</v>
      </c>
      <c r="G24" s="14"/>
      <c r="H24" s="14"/>
      <c r="I24" s="15" t="s">
        <v>68</v>
      </c>
      <c r="J24" s="1">
        <v>3</v>
      </c>
      <c r="K24" s="7">
        <v>48</v>
      </c>
      <c r="L24" s="23" t="str">
        <f t="shared" si="1"/>
        <v/>
      </c>
      <c r="M24" s="23" t="str">
        <f t="shared" si="1"/>
        <v/>
      </c>
      <c r="N24" s="23">
        <f t="shared" si="1"/>
        <v>5.3</v>
      </c>
      <c r="O24" s="23" t="str">
        <f t="shared" si="1"/>
        <v/>
      </c>
      <c r="P24" s="23" t="str">
        <f t="shared" si="1"/>
        <v/>
      </c>
      <c r="Q24" s="23" t="str">
        <f t="shared" si="1"/>
        <v/>
      </c>
      <c r="R24" s="23" t="str">
        <f t="shared" si="1"/>
        <v/>
      </c>
      <c r="S24" s="23" t="str">
        <f t="shared" si="1"/>
        <v/>
      </c>
      <c r="T24" s="23" t="str">
        <f t="shared" si="1"/>
        <v/>
      </c>
      <c r="U24" s="23" t="str">
        <f t="shared" si="1"/>
        <v/>
      </c>
      <c r="V24" s="23" t="str">
        <f t="shared" si="1"/>
        <v/>
      </c>
      <c r="W24" s="23" t="str">
        <f t="shared" si="1"/>
        <v/>
      </c>
      <c r="X24" s="7"/>
    </row>
    <row r="25" spans="1:24">
      <c r="A25" s="61">
        <v>16</v>
      </c>
      <c r="B25" s="62">
        <v>6.7</v>
      </c>
      <c r="C25" s="62">
        <v>92.1</v>
      </c>
      <c r="D25" s="62">
        <v>24.199999999999989</v>
      </c>
      <c r="E25" s="61"/>
      <c r="F25" s="69" t="s">
        <v>95</v>
      </c>
      <c r="G25" s="64"/>
      <c r="H25" s="64"/>
      <c r="I25" s="65"/>
      <c r="J25" s="1">
        <v>4</v>
      </c>
      <c r="K25" s="7">
        <v>50</v>
      </c>
      <c r="L25" s="23" t="str">
        <f t="shared" si="1"/>
        <v/>
      </c>
      <c r="M25" s="23" t="str">
        <f t="shared" si="1"/>
        <v/>
      </c>
      <c r="N25" s="23" t="str">
        <f t="shared" si="1"/>
        <v/>
      </c>
      <c r="O25" s="23">
        <f t="shared" si="1"/>
        <v>6.7</v>
      </c>
      <c r="P25" s="23" t="str">
        <f t="shared" si="1"/>
        <v/>
      </c>
      <c r="Q25" s="23" t="str">
        <f t="shared" si="1"/>
        <v/>
      </c>
      <c r="R25" s="23" t="str">
        <f t="shared" si="1"/>
        <v/>
      </c>
      <c r="S25" s="23" t="str">
        <f t="shared" si="1"/>
        <v/>
      </c>
      <c r="T25" s="23" t="str">
        <f t="shared" si="1"/>
        <v/>
      </c>
      <c r="U25" s="23" t="str">
        <f t="shared" si="1"/>
        <v/>
      </c>
      <c r="V25" s="23" t="str">
        <f t="shared" si="1"/>
        <v/>
      </c>
      <c r="W25" s="23" t="str">
        <f t="shared" si="1"/>
        <v/>
      </c>
      <c r="X25" s="7"/>
    </row>
    <row r="26" spans="1:24">
      <c r="A26" s="1">
        <v>17</v>
      </c>
      <c r="B26" s="23">
        <v>6.1</v>
      </c>
      <c r="C26" s="62">
        <v>98.2</v>
      </c>
      <c r="D26" s="62"/>
      <c r="E26" s="61"/>
      <c r="F26" s="16" t="s">
        <v>96</v>
      </c>
      <c r="G26" s="9"/>
      <c r="H26" s="9"/>
      <c r="I26" s="15" t="s">
        <v>69</v>
      </c>
      <c r="J26" s="1">
        <v>5</v>
      </c>
      <c r="K26" s="7">
        <v>56</v>
      </c>
      <c r="L26" s="23" t="str">
        <f t="shared" si="1"/>
        <v/>
      </c>
      <c r="M26" s="23" t="str">
        <f t="shared" si="1"/>
        <v/>
      </c>
      <c r="N26" s="23" t="str">
        <f t="shared" si="1"/>
        <v/>
      </c>
      <c r="O26" s="23" t="str">
        <f t="shared" si="1"/>
        <v/>
      </c>
      <c r="P26" s="23">
        <f t="shared" si="1"/>
        <v>6.1</v>
      </c>
      <c r="Q26" s="23" t="str">
        <f t="shared" si="1"/>
        <v/>
      </c>
      <c r="R26" s="23" t="str">
        <f t="shared" si="1"/>
        <v/>
      </c>
      <c r="S26" s="23" t="str">
        <f t="shared" si="1"/>
        <v/>
      </c>
      <c r="T26" s="23" t="str">
        <f t="shared" si="1"/>
        <v/>
      </c>
      <c r="U26" s="23" t="str">
        <f t="shared" si="1"/>
        <v/>
      </c>
      <c r="V26" s="23" t="str">
        <f t="shared" si="1"/>
        <v/>
      </c>
      <c r="W26" s="23" t="str">
        <f t="shared" si="1"/>
        <v/>
      </c>
      <c r="X26" s="7"/>
    </row>
    <row r="27" spans="1:24">
      <c r="A27" s="1"/>
      <c r="B27" s="23"/>
      <c r="C27" s="62" t="s">
        <v>9</v>
      </c>
      <c r="D27" s="62"/>
      <c r="E27" s="112" t="s">
        <v>14</v>
      </c>
      <c r="F27" s="13" t="s">
        <v>142</v>
      </c>
      <c r="G27" s="14"/>
      <c r="H27" s="14"/>
      <c r="I27" s="15"/>
      <c r="J27" s="1" t="s">
        <v>9</v>
      </c>
      <c r="K27" s="7">
        <v>57</v>
      </c>
      <c r="L27" s="23" t="str">
        <f t="shared" si="1"/>
        <v/>
      </c>
      <c r="M27" s="23" t="str">
        <f t="shared" si="1"/>
        <v/>
      </c>
      <c r="N27" s="23" t="str">
        <f t="shared" si="1"/>
        <v/>
      </c>
      <c r="O27" s="23" t="str">
        <f t="shared" si="1"/>
        <v/>
      </c>
      <c r="P27" s="23" t="str">
        <f t="shared" si="1"/>
        <v/>
      </c>
      <c r="Q27" s="23" t="str">
        <f t="shared" si="1"/>
        <v/>
      </c>
      <c r="R27" s="23" t="str">
        <f t="shared" si="1"/>
        <v/>
      </c>
      <c r="S27" s="23" t="str">
        <f t="shared" si="1"/>
        <v/>
      </c>
      <c r="T27" s="23" t="str">
        <f t="shared" si="1"/>
        <v/>
      </c>
      <c r="U27" s="23" t="str">
        <f t="shared" si="1"/>
        <v/>
      </c>
      <c r="V27" s="23" t="str">
        <f t="shared" si="1"/>
        <v/>
      </c>
      <c r="W27" s="23" t="str">
        <f t="shared" si="1"/>
        <v/>
      </c>
      <c r="X27" s="7"/>
    </row>
    <row r="28" spans="1:24">
      <c r="A28" s="1"/>
      <c r="B28" s="23"/>
      <c r="C28" s="62" t="s">
        <v>9</v>
      </c>
      <c r="D28" s="62"/>
      <c r="E28" s="112" t="s">
        <v>10</v>
      </c>
      <c r="F28" s="13" t="s">
        <v>124</v>
      </c>
      <c r="G28" s="14"/>
      <c r="H28" s="14"/>
      <c r="I28" s="15"/>
      <c r="J28" s="1" t="s">
        <v>9</v>
      </c>
      <c r="K28" s="7">
        <v>58</v>
      </c>
      <c r="L28" s="23" t="str">
        <f t="shared" si="1"/>
        <v/>
      </c>
      <c r="M28" s="23" t="str">
        <f t="shared" si="1"/>
        <v/>
      </c>
      <c r="N28" s="23" t="str">
        <f t="shared" si="1"/>
        <v/>
      </c>
      <c r="O28" s="23" t="str">
        <f t="shared" si="1"/>
        <v/>
      </c>
      <c r="P28" s="23" t="str">
        <f t="shared" si="1"/>
        <v/>
      </c>
      <c r="Q28" s="23" t="str">
        <f t="shared" si="1"/>
        <v/>
      </c>
      <c r="R28" s="23" t="str">
        <f t="shared" si="1"/>
        <v/>
      </c>
      <c r="S28" s="23" t="str">
        <f t="shared" si="1"/>
        <v/>
      </c>
      <c r="T28" s="23" t="str">
        <f t="shared" si="1"/>
        <v/>
      </c>
      <c r="U28" s="23" t="str">
        <f t="shared" si="1"/>
        <v/>
      </c>
      <c r="V28" s="23" t="str">
        <f t="shared" si="1"/>
        <v/>
      </c>
      <c r="W28" s="23" t="str">
        <f t="shared" si="1"/>
        <v/>
      </c>
      <c r="X28" s="7"/>
    </row>
    <row r="29" spans="1:24">
      <c r="A29" s="1">
        <v>18</v>
      </c>
      <c r="B29" s="23">
        <v>4.3</v>
      </c>
      <c r="C29" s="62">
        <v>102.5</v>
      </c>
      <c r="D29" s="62"/>
      <c r="E29" s="111"/>
      <c r="F29" s="16" t="s">
        <v>71</v>
      </c>
      <c r="G29" s="14"/>
      <c r="H29" s="14"/>
      <c r="I29" s="15" t="s">
        <v>70</v>
      </c>
      <c r="J29" s="1">
        <v>6</v>
      </c>
      <c r="K29" s="7">
        <v>63</v>
      </c>
      <c r="L29" s="23" t="str">
        <f t="shared" si="1"/>
        <v/>
      </c>
      <c r="M29" s="23" t="str">
        <f t="shared" si="1"/>
        <v/>
      </c>
      <c r="N29" s="23" t="str">
        <f t="shared" si="1"/>
        <v/>
      </c>
      <c r="O29" s="23" t="str">
        <f t="shared" si="1"/>
        <v/>
      </c>
      <c r="P29" s="23" t="str">
        <f t="shared" si="1"/>
        <v/>
      </c>
      <c r="Q29" s="23">
        <f t="shared" si="1"/>
        <v>4.3</v>
      </c>
      <c r="R29" s="23" t="str">
        <f t="shared" si="1"/>
        <v/>
      </c>
      <c r="S29" s="23" t="str">
        <f t="shared" si="1"/>
        <v/>
      </c>
      <c r="T29" s="23" t="str">
        <f t="shared" si="1"/>
        <v/>
      </c>
      <c r="U29" s="23" t="str">
        <f t="shared" si="1"/>
        <v/>
      </c>
      <c r="V29" s="23" t="str">
        <f t="shared" si="1"/>
        <v/>
      </c>
      <c r="W29" s="23" t="str">
        <f t="shared" si="1"/>
        <v/>
      </c>
      <c r="X29" s="7"/>
    </row>
    <row r="30" spans="1:24">
      <c r="A30" s="1">
        <v>19</v>
      </c>
      <c r="B30" s="23">
        <v>4.7</v>
      </c>
      <c r="C30" s="62">
        <v>107.2</v>
      </c>
      <c r="D30" s="62"/>
      <c r="E30" s="61"/>
      <c r="F30" s="16" t="s">
        <v>97</v>
      </c>
      <c r="G30" s="9"/>
      <c r="H30" s="9"/>
      <c r="I30" s="10" t="s">
        <v>72</v>
      </c>
      <c r="J30" s="1">
        <v>7</v>
      </c>
      <c r="K30" s="7">
        <v>69</v>
      </c>
      <c r="L30" s="23" t="str">
        <f t="shared" si="1"/>
        <v/>
      </c>
      <c r="M30" s="23" t="str">
        <f t="shared" si="1"/>
        <v/>
      </c>
      <c r="N30" s="23" t="str">
        <f t="shared" si="1"/>
        <v/>
      </c>
      <c r="O30" s="23" t="str">
        <f t="shared" si="1"/>
        <v/>
      </c>
      <c r="P30" s="23" t="str">
        <f t="shared" si="1"/>
        <v/>
      </c>
      <c r="Q30" s="23" t="str">
        <f t="shared" si="1"/>
        <v/>
      </c>
      <c r="R30" s="23">
        <f t="shared" si="1"/>
        <v>4.7</v>
      </c>
      <c r="S30" s="23" t="str">
        <f t="shared" si="1"/>
        <v/>
      </c>
      <c r="T30" s="23" t="str">
        <f t="shared" si="1"/>
        <v/>
      </c>
      <c r="U30" s="23" t="str">
        <f t="shared" si="1"/>
        <v/>
      </c>
      <c r="V30" s="23" t="str">
        <f t="shared" si="1"/>
        <v/>
      </c>
      <c r="W30" s="23" t="str">
        <f t="shared" si="1"/>
        <v/>
      </c>
      <c r="X30" s="7"/>
    </row>
    <row r="31" spans="1:24">
      <c r="A31" s="61">
        <v>20</v>
      </c>
      <c r="B31" s="62">
        <v>7.7</v>
      </c>
      <c r="C31" s="62">
        <v>114.9</v>
      </c>
      <c r="D31" s="62">
        <v>22.800000000000011</v>
      </c>
      <c r="E31" s="61"/>
      <c r="F31" s="69" t="s">
        <v>47</v>
      </c>
      <c r="G31" s="64"/>
      <c r="H31" s="64"/>
      <c r="I31" s="65" t="s">
        <v>73</v>
      </c>
      <c r="J31" s="1">
        <v>8</v>
      </c>
      <c r="K31" s="7">
        <v>72</v>
      </c>
      <c r="L31" s="23" t="str">
        <f t="shared" si="1"/>
        <v/>
      </c>
      <c r="M31" s="23" t="str">
        <f t="shared" si="1"/>
        <v/>
      </c>
      <c r="N31" s="23" t="str">
        <f t="shared" si="1"/>
        <v/>
      </c>
      <c r="O31" s="23" t="str">
        <f t="shared" si="1"/>
        <v/>
      </c>
      <c r="P31" s="23" t="str">
        <f t="shared" si="1"/>
        <v/>
      </c>
      <c r="Q31" s="23" t="str">
        <f t="shared" si="1"/>
        <v/>
      </c>
      <c r="R31" s="23" t="str">
        <f t="shared" si="1"/>
        <v/>
      </c>
      <c r="S31" s="23">
        <f t="shared" si="1"/>
        <v>7.7</v>
      </c>
      <c r="T31" s="23" t="str">
        <f t="shared" si="1"/>
        <v/>
      </c>
      <c r="U31" s="23" t="str">
        <f t="shared" si="1"/>
        <v/>
      </c>
      <c r="V31" s="23" t="str">
        <f t="shared" si="1"/>
        <v/>
      </c>
      <c r="W31" s="23" t="str">
        <f t="shared" si="1"/>
        <v/>
      </c>
      <c r="X31" s="7"/>
    </row>
    <row r="32" spans="1:24">
      <c r="A32" s="1">
        <v>21</v>
      </c>
      <c r="B32" s="23">
        <v>5.6</v>
      </c>
      <c r="C32" s="62">
        <v>120.5</v>
      </c>
      <c r="D32" s="62"/>
      <c r="E32" s="61"/>
      <c r="F32" s="75" t="s">
        <v>75</v>
      </c>
      <c r="G32" s="9"/>
      <c r="H32" s="9"/>
      <c r="I32" s="10" t="s">
        <v>74</v>
      </c>
      <c r="J32" s="1">
        <v>9</v>
      </c>
      <c r="K32" s="7">
        <v>74</v>
      </c>
      <c r="L32" s="23" t="str">
        <f t="shared" si="1"/>
        <v/>
      </c>
      <c r="M32" s="23" t="str">
        <f t="shared" si="1"/>
        <v/>
      </c>
      <c r="N32" s="23" t="str">
        <f t="shared" si="1"/>
        <v/>
      </c>
      <c r="O32" s="23" t="str">
        <f t="shared" si="1"/>
        <v/>
      </c>
      <c r="P32" s="23" t="str">
        <f t="shared" si="1"/>
        <v/>
      </c>
      <c r="Q32" s="23" t="str">
        <f t="shared" si="1"/>
        <v/>
      </c>
      <c r="R32" s="23" t="str">
        <f t="shared" ref="L32:W53" si="2">IF($J32=R$1,$B32,"")</f>
        <v/>
      </c>
      <c r="S32" s="23" t="str">
        <f t="shared" si="2"/>
        <v/>
      </c>
      <c r="T32" s="23">
        <f t="shared" si="2"/>
        <v>5.6</v>
      </c>
      <c r="U32" s="23" t="str">
        <f t="shared" si="2"/>
        <v/>
      </c>
      <c r="V32" s="23" t="str">
        <f t="shared" si="2"/>
        <v/>
      </c>
      <c r="W32" s="23" t="str">
        <f t="shared" si="2"/>
        <v/>
      </c>
      <c r="X32" s="7"/>
    </row>
    <row r="33" spans="1:24">
      <c r="A33" s="1">
        <v>22</v>
      </c>
      <c r="B33" s="23">
        <v>6.9</v>
      </c>
      <c r="C33" s="62">
        <v>127.4</v>
      </c>
      <c r="D33" s="62"/>
      <c r="E33" s="61"/>
      <c r="F33" s="75" t="s">
        <v>136</v>
      </c>
      <c r="G33" s="9"/>
      <c r="H33" s="9"/>
      <c r="I33" s="10" t="s">
        <v>76</v>
      </c>
      <c r="J33" s="1">
        <v>10</v>
      </c>
      <c r="K33" s="7">
        <v>79</v>
      </c>
      <c r="L33" s="23" t="str">
        <f t="shared" si="2"/>
        <v/>
      </c>
      <c r="M33" s="23" t="str">
        <f t="shared" si="2"/>
        <v/>
      </c>
      <c r="N33" s="23" t="str">
        <f t="shared" si="2"/>
        <v/>
      </c>
      <c r="O33" s="23" t="str">
        <f t="shared" si="2"/>
        <v/>
      </c>
      <c r="P33" s="23" t="str">
        <f t="shared" si="2"/>
        <v/>
      </c>
      <c r="Q33" s="23" t="str">
        <f t="shared" si="2"/>
        <v/>
      </c>
      <c r="R33" s="23" t="str">
        <f t="shared" si="2"/>
        <v/>
      </c>
      <c r="S33" s="23" t="str">
        <f t="shared" si="2"/>
        <v/>
      </c>
      <c r="T33" s="23" t="str">
        <f t="shared" si="2"/>
        <v/>
      </c>
      <c r="U33" s="23">
        <f t="shared" si="2"/>
        <v>6.9</v>
      </c>
      <c r="V33" s="23" t="str">
        <f t="shared" si="2"/>
        <v/>
      </c>
      <c r="W33" s="23" t="str">
        <f t="shared" si="2"/>
        <v/>
      </c>
      <c r="X33" s="7"/>
    </row>
    <row r="34" spans="1:24">
      <c r="A34" s="1">
        <v>23</v>
      </c>
      <c r="B34" s="23">
        <v>6.9</v>
      </c>
      <c r="C34" s="62">
        <v>134.30000000000001</v>
      </c>
      <c r="D34" s="62"/>
      <c r="E34" s="61"/>
      <c r="F34" s="75" t="s">
        <v>137</v>
      </c>
      <c r="G34" s="9"/>
      <c r="H34" s="9"/>
      <c r="I34" s="10" t="s">
        <v>79</v>
      </c>
      <c r="J34" s="1">
        <v>11</v>
      </c>
      <c r="K34" s="7">
        <v>83</v>
      </c>
      <c r="L34" s="23" t="str">
        <f t="shared" si="2"/>
        <v/>
      </c>
      <c r="M34" s="23" t="str">
        <f t="shared" si="2"/>
        <v/>
      </c>
      <c r="N34" s="23" t="str">
        <f t="shared" si="2"/>
        <v/>
      </c>
      <c r="O34" s="23" t="str">
        <f t="shared" si="2"/>
        <v/>
      </c>
      <c r="P34" s="23" t="str">
        <f t="shared" si="2"/>
        <v/>
      </c>
      <c r="Q34" s="23" t="str">
        <f t="shared" si="2"/>
        <v/>
      </c>
      <c r="R34" s="23" t="str">
        <f t="shared" si="2"/>
        <v/>
      </c>
      <c r="S34" s="23" t="str">
        <f t="shared" si="2"/>
        <v/>
      </c>
      <c r="T34" s="23" t="str">
        <f t="shared" si="2"/>
        <v/>
      </c>
      <c r="U34" s="23" t="str">
        <f t="shared" si="2"/>
        <v/>
      </c>
      <c r="V34" s="23">
        <f t="shared" si="2"/>
        <v>6.9</v>
      </c>
      <c r="W34" s="23" t="str">
        <f t="shared" si="2"/>
        <v/>
      </c>
      <c r="X34" s="7"/>
    </row>
    <row r="35" spans="1:24">
      <c r="A35" s="61"/>
      <c r="B35" s="62"/>
      <c r="C35" s="62" t="s">
        <v>9</v>
      </c>
      <c r="D35" s="62"/>
      <c r="E35" s="66" t="s">
        <v>10</v>
      </c>
      <c r="F35" s="63" t="s">
        <v>125</v>
      </c>
      <c r="G35" s="64"/>
      <c r="H35" s="64"/>
      <c r="I35" s="65" t="s">
        <v>79</v>
      </c>
      <c r="J35" s="1"/>
      <c r="K35" s="7">
        <v>85</v>
      </c>
      <c r="L35" s="23" t="str">
        <f t="shared" si="2"/>
        <v/>
      </c>
      <c r="M35" s="23" t="str">
        <f t="shared" si="2"/>
        <v/>
      </c>
      <c r="N35" s="23" t="str">
        <f t="shared" si="2"/>
        <v/>
      </c>
      <c r="O35" s="23" t="str">
        <f t="shared" si="2"/>
        <v/>
      </c>
      <c r="P35" s="23" t="str">
        <f t="shared" si="2"/>
        <v/>
      </c>
      <c r="Q35" s="23" t="str">
        <f t="shared" si="2"/>
        <v/>
      </c>
      <c r="R35" s="23" t="str">
        <f t="shared" si="2"/>
        <v/>
      </c>
      <c r="S35" s="23" t="str">
        <f t="shared" si="2"/>
        <v/>
      </c>
      <c r="T35" s="23" t="str">
        <f t="shared" si="2"/>
        <v/>
      </c>
      <c r="U35" s="23" t="str">
        <f t="shared" si="2"/>
        <v/>
      </c>
      <c r="V35" s="23" t="str">
        <f t="shared" si="2"/>
        <v/>
      </c>
      <c r="W35" s="23" t="str">
        <f t="shared" si="2"/>
        <v/>
      </c>
      <c r="X35" s="7"/>
    </row>
    <row r="36" spans="1:24">
      <c r="A36" s="1">
        <v>24</v>
      </c>
      <c r="B36" s="23">
        <v>6.4</v>
      </c>
      <c r="C36" s="62">
        <v>140.69999999999999</v>
      </c>
      <c r="D36" s="62">
        <v>25.799999999999983</v>
      </c>
      <c r="E36" s="61"/>
      <c r="F36" s="16" t="s">
        <v>17</v>
      </c>
      <c r="G36" s="9"/>
      <c r="H36" s="14"/>
      <c r="I36" s="10" t="s">
        <v>79</v>
      </c>
      <c r="J36" s="1">
        <v>12</v>
      </c>
      <c r="K36" s="7">
        <v>90</v>
      </c>
      <c r="L36" s="23" t="str">
        <f t="shared" si="2"/>
        <v/>
      </c>
      <c r="M36" s="23" t="str">
        <f t="shared" si="2"/>
        <v/>
      </c>
      <c r="N36" s="23" t="str">
        <f t="shared" si="2"/>
        <v/>
      </c>
      <c r="O36" s="23" t="str">
        <f t="shared" si="2"/>
        <v/>
      </c>
      <c r="P36" s="23" t="str">
        <f t="shared" si="2"/>
        <v/>
      </c>
      <c r="Q36" s="23" t="str">
        <f t="shared" si="2"/>
        <v/>
      </c>
      <c r="R36" s="23" t="str">
        <f t="shared" si="2"/>
        <v/>
      </c>
      <c r="S36" s="23" t="str">
        <f t="shared" si="2"/>
        <v/>
      </c>
      <c r="T36" s="23" t="str">
        <f t="shared" si="2"/>
        <v/>
      </c>
      <c r="U36" s="23" t="str">
        <f t="shared" si="2"/>
        <v/>
      </c>
      <c r="V36" s="23" t="str">
        <f t="shared" si="2"/>
        <v/>
      </c>
      <c r="W36" s="23">
        <f t="shared" si="2"/>
        <v>6.4</v>
      </c>
      <c r="X36" s="7"/>
    </row>
    <row r="37" spans="1:24">
      <c r="A37" s="1">
        <v>25</v>
      </c>
      <c r="B37" s="23">
        <v>6.3</v>
      </c>
      <c r="C37" s="62">
        <v>147</v>
      </c>
      <c r="D37" s="62"/>
      <c r="E37" s="61"/>
      <c r="F37" s="16" t="s">
        <v>138</v>
      </c>
      <c r="G37" s="9"/>
      <c r="H37" s="14"/>
      <c r="I37" s="15" t="s">
        <v>77</v>
      </c>
      <c r="J37" s="1">
        <v>1</v>
      </c>
      <c r="K37" s="7">
        <v>93</v>
      </c>
      <c r="L37" s="23">
        <f t="shared" si="2"/>
        <v>6.3</v>
      </c>
      <c r="M37" s="23" t="str">
        <f t="shared" si="2"/>
        <v/>
      </c>
      <c r="N37" s="23" t="str">
        <f t="shared" si="2"/>
        <v/>
      </c>
      <c r="O37" s="23" t="str">
        <f t="shared" si="2"/>
        <v/>
      </c>
      <c r="P37" s="23" t="str">
        <f t="shared" si="2"/>
        <v/>
      </c>
      <c r="Q37" s="23" t="str">
        <f t="shared" si="2"/>
        <v/>
      </c>
      <c r="R37" s="23" t="str">
        <f t="shared" si="2"/>
        <v/>
      </c>
      <c r="S37" s="23" t="str">
        <f t="shared" si="2"/>
        <v/>
      </c>
      <c r="T37" s="23" t="str">
        <f t="shared" si="2"/>
        <v/>
      </c>
      <c r="U37" s="23" t="str">
        <f t="shared" si="2"/>
        <v/>
      </c>
      <c r="V37" s="23" t="str">
        <f t="shared" si="2"/>
        <v/>
      </c>
      <c r="W37" s="23" t="str">
        <f t="shared" si="2"/>
        <v/>
      </c>
      <c r="X37" s="7"/>
    </row>
    <row r="38" spans="1:24" s="20" customFormat="1">
      <c r="A38" s="26">
        <v>26</v>
      </c>
      <c r="B38" s="31">
        <v>5.3</v>
      </c>
      <c r="C38" s="114">
        <v>152.29999999999998</v>
      </c>
      <c r="D38" s="114"/>
      <c r="E38" s="113"/>
      <c r="F38" s="42" t="s">
        <v>99</v>
      </c>
      <c r="G38" s="52"/>
      <c r="H38" s="43"/>
      <c r="I38" s="44" t="s">
        <v>78</v>
      </c>
      <c r="J38" s="26">
        <v>2</v>
      </c>
      <c r="K38" s="27">
        <v>94</v>
      </c>
      <c r="L38" s="23" t="str">
        <f t="shared" si="2"/>
        <v/>
      </c>
      <c r="M38" s="23">
        <f t="shared" si="2"/>
        <v>5.3</v>
      </c>
      <c r="N38" s="23" t="str">
        <f t="shared" si="2"/>
        <v/>
      </c>
      <c r="O38" s="23" t="str">
        <f t="shared" si="2"/>
        <v/>
      </c>
      <c r="P38" s="23" t="str">
        <f t="shared" si="2"/>
        <v/>
      </c>
      <c r="Q38" s="23" t="str">
        <f t="shared" si="2"/>
        <v/>
      </c>
      <c r="R38" s="23" t="str">
        <f t="shared" si="2"/>
        <v/>
      </c>
      <c r="S38" s="23" t="str">
        <f t="shared" si="2"/>
        <v/>
      </c>
      <c r="T38" s="23" t="str">
        <f t="shared" si="2"/>
        <v/>
      </c>
      <c r="U38" s="23" t="str">
        <f t="shared" si="2"/>
        <v/>
      </c>
      <c r="V38" s="23" t="str">
        <f t="shared" si="2"/>
        <v/>
      </c>
      <c r="W38" s="23" t="str">
        <f t="shared" si="2"/>
        <v/>
      </c>
      <c r="X38" s="7"/>
    </row>
    <row r="39" spans="1:24" s="20" customFormat="1">
      <c r="A39" s="29"/>
      <c r="B39" s="51"/>
      <c r="C39" s="109" t="s">
        <v>9</v>
      </c>
      <c r="D39" s="109"/>
      <c r="E39" s="108"/>
      <c r="F39" s="46" t="s">
        <v>84</v>
      </c>
      <c r="G39" s="53"/>
      <c r="H39" s="47"/>
      <c r="I39" s="48"/>
      <c r="J39" s="29"/>
      <c r="K39" s="30"/>
      <c r="L39" s="23" t="str">
        <f t="shared" si="2"/>
        <v/>
      </c>
      <c r="M39" s="23" t="str">
        <f t="shared" si="2"/>
        <v/>
      </c>
      <c r="N39" s="23" t="str">
        <f t="shared" si="2"/>
        <v/>
      </c>
      <c r="O39" s="23" t="str">
        <f t="shared" si="2"/>
        <v/>
      </c>
      <c r="P39" s="23" t="str">
        <f t="shared" si="2"/>
        <v/>
      </c>
      <c r="Q39" s="23" t="str">
        <f t="shared" si="2"/>
        <v/>
      </c>
      <c r="R39" s="23" t="str">
        <f t="shared" si="2"/>
        <v/>
      </c>
      <c r="S39" s="23" t="str">
        <f t="shared" si="2"/>
        <v/>
      </c>
      <c r="T39" s="23" t="str">
        <f t="shared" si="2"/>
        <v/>
      </c>
      <c r="U39" s="23" t="str">
        <f t="shared" si="2"/>
        <v/>
      </c>
      <c r="V39" s="23" t="str">
        <f t="shared" si="2"/>
        <v/>
      </c>
      <c r="W39" s="23" t="str">
        <f t="shared" si="2"/>
        <v/>
      </c>
      <c r="X39" s="7"/>
    </row>
    <row r="40" spans="1:24">
      <c r="A40" s="61">
        <v>27</v>
      </c>
      <c r="B40" s="62">
        <v>4</v>
      </c>
      <c r="C40" s="62">
        <v>156.29999999999998</v>
      </c>
      <c r="D40" s="62"/>
      <c r="E40" s="61"/>
      <c r="F40" s="69" t="s">
        <v>18</v>
      </c>
      <c r="G40" s="64"/>
      <c r="H40" s="64"/>
      <c r="I40" s="65" t="s">
        <v>78</v>
      </c>
      <c r="J40" s="1">
        <v>3</v>
      </c>
      <c r="K40" s="7">
        <v>95</v>
      </c>
      <c r="L40" s="23" t="str">
        <f t="shared" si="2"/>
        <v/>
      </c>
      <c r="M40" s="23" t="str">
        <f t="shared" si="2"/>
        <v/>
      </c>
      <c r="N40" s="23">
        <f t="shared" si="2"/>
        <v>4</v>
      </c>
      <c r="O40" s="23" t="str">
        <f t="shared" si="2"/>
        <v/>
      </c>
      <c r="P40" s="23" t="str">
        <f t="shared" si="2"/>
        <v/>
      </c>
      <c r="Q40" s="23" t="str">
        <f t="shared" si="2"/>
        <v/>
      </c>
      <c r="R40" s="23" t="str">
        <f t="shared" si="2"/>
        <v/>
      </c>
      <c r="S40" s="23" t="str">
        <f t="shared" si="2"/>
        <v/>
      </c>
      <c r="T40" s="23" t="str">
        <f t="shared" si="2"/>
        <v/>
      </c>
      <c r="U40" s="23" t="str">
        <f t="shared" si="2"/>
        <v/>
      </c>
      <c r="V40" s="23" t="str">
        <f t="shared" si="2"/>
        <v/>
      </c>
      <c r="W40" s="23" t="str">
        <f t="shared" si="2"/>
        <v/>
      </c>
      <c r="X40" s="7"/>
    </row>
    <row r="41" spans="1:24">
      <c r="A41" s="1">
        <v>28</v>
      </c>
      <c r="B41" s="23">
        <v>5.4</v>
      </c>
      <c r="C41" s="62">
        <v>161.69999999999999</v>
      </c>
      <c r="D41" s="62">
        <v>21</v>
      </c>
      <c r="E41" s="61"/>
      <c r="F41" s="16" t="s">
        <v>48</v>
      </c>
      <c r="G41" s="9"/>
      <c r="H41" s="14"/>
      <c r="I41" s="15" t="s">
        <v>78</v>
      </c>
      <c r="J41" s="1">
        <v>4</v>
      </c>
      <c r="K41" s="7">
        <v>99</v>
      </c>
      <c r="L41" s="23" t="str">
        <f t="shared" si="2"/>
        <v/>
      </c>
      <c r="M41" s="23" t="str">
        <f t="shared" si="2"/>
        <v/>
      </c>
      <c r="N41" s="23" t="str">
        <f t="shared" si="2"/>
        <v/>
      </c>
      <c r="O41" s="23">
        <f t="shared" si="2"/>
        <v>5.4</v>
      </c>
      <c r="P41" s="23" t="str">
        <f t="shared" si="2"/>
        <v/>
      </c>
      <c r="Q41" s="23" t="str">
        <f t="shared" si="2"/>
        <v/>
      </c>
      <c r="R41" s="23" t="str">
        <f t="shared" si="2"/>
        <v/>
      </c>
      <c r="S41" s="23" t="str">
        <f t="shared" si="2"/>
        <v/>
      </c>
      <c r="T41" s="23" t="str">
        <f t="shared" si="2"/>
        <v/>
      </c>
      <c r="U41" s="23" t="str">
        <f t="shared" si="2"/>
        <v/>
      </c>
      <c r="V41" s="23" t="str">
        <f t="shared" si="2"/>
        <v/>
      </c>
      <c r="W41" s="23" t="str">
        <f t="shared" si="2"/>
        <v/>
      </c>
      <c r="X41" s="7"/>
    </row>
    <row r="42" spans="1:24">
      <c r="A42" s="1">
        <v>29</v>
      </c>
      <c r="B42" s="23">
        <v>5.2</v>
      </c>
      <c r="C42" s="62">
        <v>166.89999999999998</v>
      </c>
      <c r="D42" s="62"/>
      <c r="E42" s="61"/>
      <c r="F42" s="16" t="s">
        <v>19</v>
      </c>
      <c r="G42" s="9"/>
      <c r="H42" s="9"/>
      <c r="I42" s="54" t="s">
        <v>83</v>
      </c>
      <c r="J42" s="1">
        <v>5</v>
      </c>
      <c r="K42" s="7">
        <v>100</v>
      </c>
      <c r="L42" s="23" t="str">
        <f t="shared" si="2"/>
        <v/>
      </c>
      <c r="M42" s="23" t="str">
        <f t="shared" si="2"/>
        <v/>
      </c>
      <c r="N42" s="23" t="str">
        <f t="shared" si="2"/>
        <v/>
      </c>
      <c r="O42" s="23" t="str">
        <f t="shared" si="2"/>
        <v/>
      </c>
      <c r="P42" s="23">
        <f t="shared" si="2"/>
        <v>5.2</v>
      </c>
      <c r="Q42" s="23" t="str">
        <f t="shared" si="2"/>
        <v/>
      </c>
      <c r="R42" s="23" t="str">
        <f t="shared" si="2"/>
        <v/>
      </c>
      <c r="S42" s="23" t="str">
        <f t="shared" si="2"/>
        <v/>
      </c>
      <c r="T42" s="23" t="str">
        <f t="shared" si="2"/>
        <v/>
      </c>
      <c r="U42" s="23" t="str">
        <f t="shared" si="2"/>
        <v/>
      </c>
      <c r="V42" s="23" t="str">
        <f t="shared" si="2"/>
        <v/>
      </c>
      <c r="W42" s="23" t="str">
        <f t="shared" si="2"/>
        <v/>
      </c>
      <c r="X42" s="7"/>
    </row>
    <row r="43" spans="1:24">
      <c r="A43" s="1">
        <v>30</v>
      </c>
      <c r="B43" s="50">
        <v>7.8</v>
      </c>
      <c r="C43" s="62">
        <v>174.7</v>
      </c>
      <c r="D43" s="62"/>
      <c r="E43" s="61"/>
      <c r="F43" s="16" t="s">
        <v>20</v>
      </c>
      <c r="G43" s="9"/>
      <c r="H43" s="9"/>
      <c r="I43" s="54" t="s">
        <v>83</v>
      </c>
      <c r="J43" s="1">
        <v>6</v>
      </c>
      <c r="K43" s="7">
        <v>103</v>
      </c>
      <c r="L43" s="23" t="str">
        <f t="shared" si="2"/>
        <v/>
      </c>
      <c r="M43" s="23" t="str">
        <f t="shared" si="2"/>
        <v/>
      </c>
      <c r="N43" s="23" t="str">
        <f t="shared" si="2"/>
        <v/>
      </c>
      <c r="O43" s="23" t="str">
        <f t="shared" si="2"/>
        <v/>
      </c>
      <c r="P43" s="23" t="str">
        <f t="shared" si="2"/>
        <v/>
      </c>
      <c r="Q43" s="23">
        <f t="shared" si="2"/>
        <v>7.8</v>
      </c>
      <c r="R43" s="23" t="str">
        <f t="shared" si="2"/>
        <v/>
      </c>
      <c r="S43" s="23" t="str">
        <f t="shared" si="2"/>
        <v/>
      </c>
      <c r="T43" s="23" t="str">
        <f t="shared" si="2"/>
        <v/>
      </c>
      <c r="U43" s="23" t="str">
        <f t="shared" si="2"/>
        <v/>
      </c>
      <c r="V43" s="23" t="str">
        <f t="shared" si="2"/>
        <v/>
      </c>
      <c r="W43" s="23" t="str">
        <f t="shared" si="2"/>
        <v/>
      </c>
      <c r="X43" s="7"/>
    </row>
    <row r="44" spans="1:24" s="20" customFormat="1">
      <c r="A44" s="26"/>
      <c r="B44" s="31"/>
      <c r="C44" s="120" t="s">
        <v>82</v>
      </c>
      <c r="D44" s="120"/>
      <c r="E44" s="121"/>
      <c r="F44" s="85" t="s">
        <v>129</v>
      </c>
      <c r="G44" s="52"/>
      <c r="H44" s="52"/>
      <c r="I44" s="54"/>
      <c r="J44" s="26"/>
      <c r="K44" s="27">
        <v>104</v>
      </c>
      <c r="L44" s="23" t="str">
        <f t="shared" si="2"/>
        <v/>
      </c>
      <c r="M44" s="23" t="str">
        <f t="shared" si="2"/>
        <v/>
      </c>
      <c r="N44" s="23" t="str">
        <f t="shared" si="2"/>
        <v/>
      </c>
      <c r="O44" s="23" t="str">
        <f t="shared" si="2"/>
        <v/>
      </c>
      <c r="P44" s="23" t="str">
        <f t="shared" si="2"/>
        <v/>
      </c>
      <c r="Q44" s="23" t="str">
        <f t="shared" si="2"/>
        <v/>
      </c>
      <c r="R44" s="23" t="str">
        <f t="shared" si="2"/>
        <v/>
      </c>
      <c r="S44" s="23" t="str">
        <f t="shared" si="2"/>
        <v/>
      </c>
      <c r="T44" s="23" t="str">
        <f t="shared" si="2"/>
        <v/>
      </c>
      <c r="U44" s="23" t="str">
        <f t="shared" si="2"/>
        <v/>
      </c>
      <c r="V44" s="23" t="str">
        <f t="shared" si="2"/>
        <v/>
      </c>
      <c r="W44" s="23" t="str">
        <f t="shared" si="2"/>
        <v/>
      </c>
      <c r="X44" s="7"/>
    </row>
    <row r="45" spans="1:24" s="20" customFormat="1">
      <c r="A45" s="29"/>
      <c r="B45" s="51"/>
      <c r="C45" s="122" t="s">
        <v>81</v>
      </c>
      <c r="D45" s="122"/>
      <c r="E45" s="110" t="s">
        <v>80</v>
      </c>
      <c r="F45" s="73" t="s">
        <v>85</v>
      </c>
      <c r="G45" s="53"/>
      <c r="H45" s="53"/>
      <c r="I45" s="55"/>
      <c r="J45" s="29" t="s">
        <v>9</v>
      </c>
      <c r="K45" s="30">
        <v>104</v>
      </c>
      <c r="L45" s="23" t="str">
        <f t="shared" si="2"/>
        <v/>
      </c>
      <c r="M45" s="23" t="str">
        <f t="shared" si="2"/>
        <v/>
      </c>
      <c r="N45" s="23" t="str">
        <f t="shared" si="2"/>
        <v/>
      </c>
      <c r="O45" s="23" t="str">
        <f t="shared" si="2"/>
        <v/>
      </c>
      <c r="P45" s="23" t="str">
        <f t="shared" si="2"/>
        <v/>
      </c>
      <c r="Q45" s="23" t="str">
        <f t="shared" si="2"/>
        <v/>
      </c>
      <c r="R45" s="23" t="str">
        <f t="shared" si="2"/>
        <v/>
      </c>
      <c r="S45" s="23" t="str">
        <f t="shared" si="2"/>
        <v/>
      </c>
      <c r="T45" s="23" t="str">
        <f t="shared" si="2"/>
        <v/>
      </c>
      <c r="U45" s="23" t="str">
        <f t="shared" si="2"/>
        <v/>
      </c>
      <c r="V45" s="23" t="str">
        <f t="shared" si="2"/>
        <v/>
      </c>
      <c r="W45" s="23" t="str">
        <f t="shared" si="2"/>
        <v/>
      </c>
      <c r="X45" s="7"/>
    </row>
    <row r="46" spans="1:24">
      <c r="A46" s="61">
        <v>31</v>
      </c>
      <c r="B46" s="62">
        <v>7.2</v>
      </c>
      <c r="C46" s="62">
        <v>181.9</v>
      </c>
      <c r="D46" s="62"/>
      <c r="E46" s="61"/>
      <c r="F46" s="69" t="s">
        <v>126</v>
      </c>
      <c r="G46" s="64"/>
      <c r="H46" s="64"/>
      <c r="I46" s="65" t="s">
        <v>83</v>
      </c>
      <c r="J46" s="1">
        <v>7</v>
      </c>
      <c r="K46" s="7">
        <v>106</v>
      </c>
      <c r="L46" s="23" t="str">
        <f t="shared" si="2"/>
        <v/>
      </c>
      <c r="M46" s="23" t="str">
        <f t="shared" si="2"/>
        <v/>
      </c>
      <c r="N46" s="23" t="str">
        <f t="shared" si="2"/>
        <v/>
      </c>
      <c r="O46" s="23" t="str">
        <f t="shared" si="2"/>
        <v/>
      </c>
      <c r="P46" s="23" t="str">
        <f t="shared" si="2"/>
        <v/>
      </c>
      <c r="Q46" s="23" t="str">
        <f t="shared" si="2"/>
        <v/>
      </c>
      <c r="R46" s="23">
        <f t="shared" si="2"/>
        <v>7.2</v>
      </c>
      <c r="S46" s="23" t="str">
        <f t="shared" si="2"/>
        <v/>
      </c>
      <c r="T46" s="23" t="str">
        <f t="shared" si="2"/>
        <v/>
      </c>
      <c r="U46" s="23" t="str">
        <f t="shared" si="2"/>
        <v/>
      </c>
      <c r="V46" s="23" t="str">
        <f t="shared" si="2"/>
        <v/>
      </c>
      <c r="W46" s="23" t="str">
        <f t="shared" si="2"/>
        <v/>
      </c>
      <c r="X46" s="7"/>
    </row>
    <row r="47" spans="1:24">
      <c r="A47" s="1">
        <v>32</v>
      </c>
      <c r="B47" s="23">
        <v>6.8</v>
      </c>
      <c r="C47" s="62">
        <v>188.70000000000002</v>
      </c>
      <c r="D47" s="62">
        <v>27.000000000000028</v>
      </c>
      <c r="E47" s="111"/>
      <c r="F47" s="16" t="s">
        <v>139</v>
      </c>
      <c r="G47" s="14"/>
      <c r="H47" s="14"/>
      <c r="I47" s="15" t="s">
        <v>86</v>
      </c>
      <c r="J47" s="1">
        <v>8</v>
      </c>
      <c r="K47" s="7">
        <v>110</v>
      </c>
      <c r="L47" s="23" t="str">
        <f t="shared" si="2"/>
        <v/>
      </c>
      <c r="M47" s="23" t="str">
        <f t="shared" si="2"/>
        <v/>
      </c>
      <c r="N47" s="23" t="str">
        <f t="shared" si="2"/>
        <v/>
      </c>
      <c r="O47" s="23" t="str">
        <f t="shared" si="2"/>
        <v/>
      </c>
      <c r="P47" s="23" t="str">
        <f t="shared" si="2"/>
        <v/>
      </c>
      <c r="Q47" s="23" t="str">
        <f t="shared" si="2"/>
        <v/>
      </c>
      <c r="R47" s="23" t="str">
        <f t="shared" si="2"/>
        <v/>
      </c>
      <c r="S47" s="23">
        <f t="shared" si="2"/>
        <v>6.8</v>
      </c>
      <c r="T47" s="23" t="str">
        <f t="shared" si="2"/>
        <v/>
      </c>
      <c r="U47" s="23" t="str">
        <f t="shared" si="2"/>
        <v/>
      </c>
      <c r="V47" s="23" t="str">
        <f t="shared" si="2"/>
        <v/>
      </c>
      <c r="W47" s="23" t="str">
        <f t="shared" si="2"/>
        <v/>
      </c>
      <c r="X47" s="7"/>
    </row>
    <row r="48" spans="1:24">
      <c r="A48" s="1"/>
      <c r="B48" s="23"/>
      <c r="C48" s="62"/>
      <c r="D48" s="62"/>
      <c r="E48" s="111"/>
      <c r="F48" s="16" t="s">
        <v>49</v>
      </c>
      <c r="G48" s="14"/>
      <c r="H48" s="14"/>
      <c r="I48" s="15"/>
      <c r="J48" s="1"/>
      <c r="K48" s="7">
        <v>57</v>
      </c>
      <c r="L48" s="23" t="str">
        <f t="shared" si="2"/>
        <v/>
      </c>
      <c r="M48" s="23" t="str">
        <f t="shared" si="2"/>
        <v/>
      </c>
      <c r="N48" s="23" t="str">
        <f t="shared" si="2"/>
        <v/>
      </c>
      <c r="O48" s="23" t="str">
        <f t="shared" si="2"/>
        <v/>
      </c>
      <c r="P48" s="23" t="str">
        <f t="shared" si="2"/>
        <v/>
      </c>
      <c r="Q48" s="23" t="str">
        <f t="shared" si="2"/>
        <v/>
      </c>
      <c r="R48" s="23" t="str">
        <f t="shared" si="2"/>
        <v/>
      </c>
      <c r="S48" s="23" t="str">
        <f t="shared" si="2"/>
        <v/>
      </c>
      <c r="T48" s="23" t="str">
        <f t="shared" si="2"/>
        <v/>
      </c>
      <c r="U48" s="23" t="str">
        <f t="shared" si="2"/>
        <v/>
      </c>
      <c r="V48" s="23" t="str">
        <f t="shared" si="2"/>
        <v/>
      </c>
      <c r="W48" s="23" t="str">
        <f t="shared" si="2"/>
        <v/>
      </c>
      <c r="X48" s="7"/>
    </row>
    <row r="49" spans="1:24">
      <c r="A49" s="1">
        <v>33</v>
      </c>
      <c r="B49" s="23">
        <v>6.5</v>
      </c>
      <c r="C49" s="62">
        <v>195.20000000000002</v>
      </c>
      <c r="D49" s="62"/>
      <c r="E49" s="61"/>
      <c r="F49" s="16" t="s">
        <v>21</v>
      </c>
      <c r="G49" s="14"/>
      <c r="H49" s="14"/>
      <c r="I49" s="15" t="s">
        <v>87</v>
      </c>
      <c r="J49" s="1">
        <v>9</v>
      </c>
      <c r="K49" s="7">
        <v>118</v>
      </c>
      <c r="L49" s="23" t="str">
        <f t="shared" si="2"/>
        <v/>
      </c>
      <c r="M49" s="23" t="str">
        <f t="shared" si="2"/>
        <v/>
      </c>
      <c r="N49" s="23" t="str">
        <f t="shared" si="2"/>
        <v/>
      </c>
      <c r="O49" s="23" t="str">
        <f t="shared" si="2"/>
        <v/>
      </c>
      <c r="P49" s="23" t="str">
        <f t="shared" si="2"/>
        <v/>
      </c>
      <c r="Q49" s="23" t="str">
        <f t="shared" si="2"/>
        <v/>
      </c>
      <c r="R49" s="23" t="str">
        <f t="shared" si="2"/>
        <v/>
      </c>
      <c r="S49" s="23" t="str">
        <f t="shared" si="2"/>
        <v/>
      </c>
      <c r="T49" s="23">
        <f t="shared" si="2"/>
        <v>6.5</v>
      </c>
      <c r="U49" s="23" t="str">
        <f t="shared" si="2"/>
        <v/>
      </c>
      <c r="V49" s="23" t="str">
        <f t="shared" si="2"/>
        <v/>
      </c>
      <c r="W49" s="23" t="str">
        <f t="shared" si="2"/>
        <v/>
      </c>
      <c r="X49" s="7"/>
    </row>
    <row r="50" spans="1:24">
      <c r="A50" s="1">
        <v>34</v>
      </c>
      <c r="B50" s="23">
        <v>6.1</v>
      </c>
      <c r="C50" s="62">
        <v>201.3</v>
      </c>
      <c r="D50" s="62"/>
      <c r="E50" s="61"/>
      <c r="F50" s="75" t="s">
        <v>22</v>
      </c>
      <c r="G50" s="14"/>
      <c r="H50" s="14"/>
      <c r="I50" s="10" t="s">
        <v>88</v>
      </c>
      <c r="J50" s="1">
        <v>10</v>
      </c>
      <c r="K50" s="7">
        <v>120</v>
      </c>
      <c r="L50" s="23" t="str">
        <f t="shared" si="2"/>
        <v/>
      </c>
      <c r="M50" s="23" t="str">
        <f t="shared" si="2"/>
        <v/>
      </c>
      <c r="N50" s="23" t="str">
        <f t="shared" si="2"/>
        <v/>
      </c>
      <c r="O50" s="23" t="str">
        <f t="shared" si="2"/>
        <v/>
      </c>
      <c r="P50" s="23" t="str">
        <f t="shared" si="2"/>
        <v/>
      </c>
      <c r="Q50" s="23" t="str">
        <f t="shared" si="2"/>
        <v/>
      </c>
      <c r="R50" s="23" t="str">
        <f t="shared" si="2"/>
        <v/>
      </c>
      <c r="S50" s="23" t="str">
        <f t="shared" si="2"/>
        <v/>
      </c>
      <c r="T50" s="23" t="str">
        <f t="shared" si="2"/>
        <v/>
      </c>
      <c r="U50" s="23">
        <f t="shared" si="2"/>
        <v>6.1</v>
      </c>
      <c r="V50" s="23" t="str">
        <f t="shared" si="2"/>
        <v/>
      </c>
      <c r="W50" s="23" t="str">
        <f t="shared" si="2"/>
        <v/>
      </c>
      <c r="X50" s="7"/>
    </row>
    <row r="51" spans="1:24">
      <c r="A51" s="61">
        <v>35</v>
      </c>
      <c r="B51" s="62">
        <v>5.9</v>
      </c>
      <c r="C51" s="62">
        <v>207.20000000000002</v>
      </c>
      <c r="D51" s="62"/>
      <c r="E51" s="61"/>
      <c r="F51" s="69" t="s">
        <v>113</v>
      </c>
      <c r="G51" s="64"/>
      <c r="H51" s="64"/>
      <c r="I51" s="65" t="s">
        <v>88</v>
      </c>
      <c r="J51" s="1">
        <v>11</v>
      </c>
      <c r="K51" s="7">
        <v>123</v>
      </c>
      <c r="L51" s="23" t="str">
        <f t="shared" si="2"/>
        <v/>
      </c>
      <c r="M51" s="23" t="str">
        <f t="shared" si="2"/>
        <v/>
      </c>
      <c r="N51" s="23" t="str">
        <f t="shared" si="2"/>
        <v/>
      </c>
      <c r="O51" s="23" t="str">
        <f t="shared" si="2"/>
        <v/>
      </c>
      <c r="P51" s="23" t="str">
        <f t="shared" si="2"/>
        <v/>
      </c>
      <c r="Q51" s="23" t="str">
        <f t="shared" si="2"/>
        <v/>
      </c>
      <c r="R51" s="23" t="str">
        <f t="shared" si="2"/>
        <v/>
      </c>
      <c r="S51" s="23" t="str">
        <f t="shared" si="2"/>
        <v/>
      </c>
      <c r="T51" s="23" t="str">
        <f t="shared" si="2"/>
        <v/>
      </c>
      <c r="U51" s="23" t="str">
        <f t="shared" si="2"/>
        <v/>
      </c>
      <c r="V51" s="23">
        <f t="shared" si="2"/>
        <v>5.9</v>
      </c>
      <c r="W51" s="23" t="str">
        <f t="shared" si="2"/>
        <v/>
      </c>
      <c r="X51" s="7"/>
    </row>
    <row r="52" spans="1:24" s="20" customFormat="1">
      <c r="A52" s="26">
        <v>36</v>
      </c>
      <c r="B52" s="31">
        <v>4.8</v>
      </c>
      <c r="C52" s="116">
        <v>212</v>
      </c>
      <c r="D52" s="117">
        <v>23.299999999999983</v>
      </c>
      <c r="E52" s="118"/>
      <c r="F52" s="42" t="s">
        <v>140</v>
      </c>
      <c r="G52" s="43"/>
      <c r="H52" s="43"/>
      <c r="I52" s="44" t="s">
        <v>89</v>
      </c>
      <c r="J52" s="26">
        <v>12</v>
      </c>
      <c r="K52" s="27"/>
      <c r="L52" s="23" t="str">
        <f t="shared" si="2"/>
        <v/>
      </c>
      <c r="M52" s="23" t="str">
        <f t="shared" si="2"/>
        <v/>
      </c>
      <c r="N52" s="23" t="str">
        <f t="shared" si="2"/>
        <v/>
      </c>
      <c r="O52" s="23" t="str">
        <f t="shared" si="2"/>
        <v/>
      </c>
      <c r="P52" s="23" t="str">
        <f t="shared" si="2"/>
        <v/>
      </c>
      <c r="Q52" s="23" t="str">
        <f t="shared" si="2"/>
        <v/>
      </c>
      <c r="R52" s="23" t="str">
        <f t="shared" si="2"/>
        <v/>
      </c>
      <c r="S52" s="23" t="str">
        <f t="shared" si="2"/>
        <v/>
      </c>
      <c r="T52" s="23" t="str">
        <f t="shared" si="2"/>
        <v/>
      </c>
      <c r="U52" s="23" t="str">
        <f t="shared" si="2"/>
        <v/>
      </c>
      <c r="V52" s="23" t="str">
        <f t="shared" si="2"/>
        <v/>
      </c>
      <c r="W52" s="23">
        <f t="shared" si="2"/>
        <v>4.8</v>
      </c>
      <c r="X52" s="7"/>
    </row>
    <row r="53" spans="1:24" s="20" customFormat="1" hidden="1">
      <c r="A53" s="29"/>
      <c r="B53" s="51"/>
      <c r="C53" s="123"/>
      <c r="D53" s="123"/>
      <c r="E53" s="124"/>
      <c r="F53" s="46"/>
      <c r="G53" s="47"/>
      <c r="H53" s="47"/>
      <c r="I53" s="48"/>
      <c r="J53" s="29"/>
      <c r="K53" s="30"/>
      <c r="L53" s="23" t="str">
        <f t="shared" si="2"/>
        <v/>
      </c>
      <c r="M53" s="23" t="str">
        <f t="shared" si="2"/>
        <v/>
      </c>
      <c r="N53" s="23" t="str">
        <f t="shared" si="2"/>
        <v/>
      </c>
      <c r="O53" s="23" t="str">
        <f t="shared" si="2"/>
        <v/>
      </c>
      <c r="P53" s="23" t="str">
        <f t="shared" si="2"/>
        <v/>
      </c>
      <c r="Q53" s="23" t="str">
        <f t="shared" si="2"/>
        <v/>
      </c>
      <c r="R53" s="23" t="str">
        <f t="shared" si="2"/>
        <v/>
      </c>
      <c r="S53" s="23" t="str">
        <f t="shared" si="2"/>
        <v/>
      </c>
      <c r="T53" s="23" t="str">
        <f t="shared" si="2"/>
        <v/>
      </c>
      <c r="U53" s="23" t="str">
        <f t="shared" ref="L53:W67" si="3">IF($J53=U$1,$B53,"")</f>
        <v/>
      </c>
      <c r="V53" s="23" t="str">
        <f t="shared" si="3"/>
        <v/>
      </c>
      <c r="W53" s="23" t="str">
        <f t="shared" si="3"/>
        <v/>
      </c>
      <c r="X53" s="7"/>
    </row>
    <row r="54" spans="1:24">
      <c r="A54" s="1">
        <v>37</v>
      </c>
      <c r="B54" s="23">
        <v>6.3</v>
      </c>
      <c r="C54" s="62">
        <v>218.3</v>
      </c>
      <c r="D54" s="62"/>
      <c r="E54" s="61"/>
      <c r="F54" s="75" t="s">
        <v>141</v>
      </c>
      <c r="G54" s="14"/>
      <c r="H54" s="14"/>
      <c r="I54" s="15" t="s">
        <v>89</v>
      </c>
      <c r="J54" s="1">
        <v>1</v>
      </c>
      <c r="K54" s="7">
        <v>126</v>
      </c>
      <c r="L54" s="23">
        <f t="shared" si="3"/>
        <v>6.3</v>
      </c>
      <c r="M54" s="23" t="str">
        <f t="shared" si="3"/>
        <v/>
      </c>
      <c r="N54" s="23" t="str">
        <f t="shared" si="3"/>
        <v/>
      </c>
      <c r="O54" s="23" t="str">
        <f t="shared" si="3"/>
        <v/>
      </c>
      <c r="P54" s="23" t="str">
        <f t="shared" si="3"/>
        <v/>
      </c>
      <c r="Q54" s="23" t="str">
        <f t="shared" si="3"/>
        <v/>
      </c>
      <c r="R54" s="23" t="str">
        <f t="shared" si="3"/>
        <v/>
      </c>
      <c r="S54" s="23" t="str">
        <f t="shared" si="3"/>
        <v/>
      </c>
      <c r="T54" s="23" t="str">
        <f t="shared" si="3"/>
        <v/>
      </c>
      <c r="U54" s="23" t="str">
        <f t="shared" si="3"/>
        <v/>
      </c>
      <c r="V54" s="23" t="str">
        <f t="shared" si="3"/>
        <v/>
      </c>
      <c r="W54" s="23" t="str">
        <f t="shared" si="3"/>
        <v/>
      </c>
      <c r="X54" s="7"/>
    </row>
    <row r="55" spans="1:24">
      <c r="A55" s="1">
        <v>38</v>
      </c>
      <c r="B55" s="23">
        <v>4.8</v>
      </c>
      <c r="C55" s="62">
        <v>223.1</v>
      </c>
      <c r="D55" s="62"/>
      <c r="E55" s="61"/>
      <c r="F55" s="75" t="s">
        <v>146</v>
      </c>
      <c r="G55" s="9"/>
      <c r="H55" s="9"/>
      <c r="I55" s="10" t="s">
        <v>89</v>
      </c>
      <c r="J55" s="1">
        <v>2</v>
      </c>
      <c r="K55" s="7">
        <v>132</v>
      </c>
      <c r="L55" s="23" t="str">
        <f t="shared" si="3"/>
        <v/>
      </c>
      <c r="M55" s="23">
        <f t="shared" si="3"/>
        <v>4.8</v>
      </c>
      <c r="N55" s="23" t="str">
        <f t="shared" si="3"/>
        <v/>
      </c>
      <c r="O55" s="23" t="str">
        <f t="shared" si="3"/>
        <v/>
      </c>
      <c r="P55" s="23" t="str">
        <f t="shared" si="3"/>
        <v/>
      </c>
      <c r="Q55" s="23" t="str">
        <f t="shared" si="3"/>
        <v/>
      </c>
      <c r="R55" s="23" t="str">
        <f t="shared" si="3"/>
        <v/>
      </c>
      <c r="S55" s="23" t="str">
        <f t="shared" si="3"/>
        <v/>
      </c>
      <c r="T55" s="23" t="str">
        <f t="shared" si="3"/>
        <v/>
      </c>
      <c r="U55" s="23" t="str">
        <f t="shared" si="3"/>
        <v/>
      </c>
      <c r="V55" s="23" t="str">
        <f t="shared" si="3"/>
        <v/>
      </c>
      <c r="W55" s="23" t="str">
        <f t="shared" si="3"/>
        <v/>
      </c>
      <c r="X55" s="7"/>
    </row>
    <row r="56" spans="1:24">
      <c r="A56" s="1">
        <v>39</v>
      </c>
      <c r="B56" s="23">
        <v>5.3</v>
      </c>
      <c r="C56" s="62">
        <v>228.4</v>
      </c>
      <c r="D56" s="62"/>
      <c r="E56" s="61"/>
      <c r="F56" s="75" t="s">
        <v>52</v>
      </c>
      <c r="G56" s="9"/>
      <c r="H56" s="9"/>
      <c r="I56" s="10" t="s">
        <v>90</v>
      </c>
      <c r="J56" s="1">
        <v>3</v>
      </c>
      <c r="K56" s="7">
        <v>135</v>
      </c>
      <c r="L56" s="23" t="str">
        <f t="shared" si="3"/>
        <v/>
      </c>
      <c r="M56" s="23" t="str">
        <f t="shared" si="3"/>
        <v/>
      </c>
      <c r="N56" s="23">
        <f t="shared" si="3"/>
        <v>5.3</v>
      </c>
      <c r="O56" s="23" t="str">
        <f t="shared" si="3"/>
        <v/>
      </c>
      <c r="P56" s="23" t="str">
        <f t="shared" si="3"/>
        <v/>
      </c>
      <c r="Q56" s="23" t="str">
        <f t="shared" si="3"/>
        <v/>
      </c>
      <c r="R56" s="23" t="str">
        <f t="shared" si="3"/>
        <v/>
      </c>
      <c r="S56" s="23" t="str">
        <f t="shared" si="3"/>
        <v/>
      </c>
      <c r="T56" s="23" t="str">
        <f t="shared" si="3"/>
        <v/>
      </c>
      <c r="U56" s="23" t="str">
        <f t="shared" si="3"/>
        <v/>
      </c>
      <c r="V56" s="23" t="str">
        <f t="shared" si="3"/>
        <v/>
      </c>
      <c r="W56" s="23" t="str">
        <f t="shared" si="3"/>
        <v/>
      </c>
      <c r="X56" s="7"/>
    </row>
    <row r="57" spans="1:24">
      <c r="A57" s="61">
        <v>40</v>
      </c>
      <c r="B57" s="62">
        <v>4.5</v>
      </c>
      <c r="C57" s="62">
        <v>232.9</v>
      </c>
      <c r="D57" s="62">
        <v>20.900000000000006</v>
      </c>
      <c r="E57" s="61"/>
      <c r="F57" s="69" t="s">
        <v>23</v>
      </c>
      <c r="G57" s="64"/>
      <c r="H57" s="64"/>
      <c r="I57" s="65" t="s">
        <v>90</v>
      </c>
      <c r="J57" s="1">
        <v>4</v>
      </c>
      <c r="K57" s="7">
        <v>139</v>
      </c>
      <c r="L57" s="23" t="str">
        <f t="shared" si="3"/>
        <v/>
      </c>
      <c r="M57" s="23" t="str">
        <f t="shared" si="3"/>
        <v/>
      </c>
      <c r="N57" s="23" t="str">
        <f t="shared" si="3"/>
        <v/>
      </c>
      <c r="O57" s="23">
        <f t="shared" si="3"/>
        <v>4.5</v>
      </c>
      <c r="P57" s="23" t="str">
        <f t="shared" si="3"/>
        <v/>
      </c>
      <c r="Q57" s="23" t="str">
        <f t="shared" si="3"/>
        <v/>
      </c>
      <c r="R57" s="23" t="str">
        <f t="shared" si="3"/>
        <v/>
      </c>
      <c r="S57" s="23" t="str">
        <f t="shared" si="3"/>
        <v/>
      </c>
      <c r="T57" s="23" t="str">
        <f t="shared" si="3"/>
        <v/>
      </c>
      <c r="U57" s="23" t="str">
        <f t="shared" si="3"/>
        <v/>
      </c>
      <c r="V57" s="23" t="str">
        <f t="shared" si="3"/>
        <v/>
      </c>
      <c r="W57" s="23" t="str">
        <f t="shared" si="3"/>
        <v/>
      </c>
      <c r="X57" s="7"/>
    </row>
    <row r="58" spans="1:24">
      <c r="A58" s="1">
        <v>41</v>
      </c>
      <c r="B58" s="23">
        <v>5.7</v>
      </c>
      <c r="C58" s="62">
        <v>238.6</v>
      </c>
      <c r="D58" s="62"/>
      <c r="E58" s="111"/>
      <c r="F58" s="16" t="s">
        <v>24</v>
      </c>
      <c r="G58" s="9"/>
      <c r="H58" s="9"/>
      <c r="I58" s="10" t="s">
        <v>93</v>
      </c>
      <c r="J58" s="1">
        <v>5</v>
      </c>
      <c r="K58" s="7">
        <v>141</v>
      </c>
      <c r="L58" s="23" t="str">
        <f t="shared" si="3"/>
        <v/>
      </c>
      <c r="M58" s="23" t="str">
        <f t="shared" si="3"/>
        <v/>
      </c>
      <c r="N58" s="23" t="str">
        <f t="shared" si="3"/>
        <v/>
      </c>
      <c r="O58" s="23" t="str">
        <f t="shared" si="3"/>
        <v/>
      </c>
      <c r="P58" s="23">
        <f t="shared" si="3"/>
        <v>5.7</v>
      </c>
      <c r="Q58" s="23" t="str">
        <f t="shared" si="3"/>
        <v/>
      </c>
      <c r="R58" s="23" t="str">
        <f t="shared" si="3"/>
        <v/>
      </c>
      <c r="S58" s="23" t="str">
        <f t="shared" si="3"/>
        <v/>
      </c>
      <c r="T58" s="23" t="str">
        <f t="shared" si="3"/>
        <v/>
      </c>
      <c r="U58" s="23" t="str">
        <f t="shared" si="3"/>
        <v/>
      </c>
      <c r="V58" s="23" t="str">
        <f t="shared" si="3"/>
        <v/>
      </c>
      <c r="W58" s="23" t="str">
        <f t="shared" si="3"/>
        <v/>
      </c>
      <c r="X58" s="7"/>
    </row>
    <row r="59" spans="1:24">
      <c r="A59" s="1">
        <v>42</v>
      </c>
      <c r="B59" s="23">
        <v>5</v>
      </c>
      <c r="C59" s="62">
        <v>243.6</v>
      </c>
      <c r="D59" s="62"/>
      <c r="E59" s="61"/>
      <c r="F59" s="16" t="s">
        <v>53</v>
      </c>
      <c r="G59" s="9"/>
      <c r="H59" s="9"/>
      <c r="I59" s="10" t="s">
        <v>93</v>
      </c>
      <c r="J59" s="1">
        <v>6</v>
      </c>
      <c r="K59" s="7">
        <v>142</v>
      </c>
      <c r="L59" s="23" t="str">
        <f t="shared" si="3"/>
        <v/>
      </c>
      <c r="M59" s="23" t="str">
        <f t="shared" si="3"/>
        <v/>
      </c>
      <c r="N59" s="23" t="str">
        <f t="shared" si="3"/>
        <v/>
      </c>
      <c r="O59" s="23" t="str">
        <f t="shared" si="3"/>
        <v/>
      </c>
      <c r="P59" s="23" t="str">
        <f t="shared" si="3"/>
        <v/>
      </c>
      <c r="Q59" s="23">
        <f t="shared" si="3"/>
        <v>5</v>
      </c>
      <c r="R59" s="23" t="str">
        <f t="shared" si="3"/>
        <v/>
      </c>
      <c r="S59" s="23" t="str">
        <f t="shared" si="3"/>
        <v/>
      </c>
      <c r="T59" s="23" t="str">
        <f t="shared" si="3"/>
        <v/>
      </c>
      <c r="U59" s="23" t="str">
        <f t="shared" si="3"/>
        <v/>
      </c>
      <c r="V59" s="23" t="str">
        <f t="shared" si="3"/>
        <v/>
      </c>
      <c r="W59" s="23" t="str">
        <f t="shared" si="3"/>
        <v/>
      </c>
      <c r="X59" s="7"/>
    </row>
    <row r="60" spans="1:24">
      <c r="A60" s="1">
        <v>43</v>
      </c>
      <c r="B60" s="23">
        <v>7.6</v>
      </c>
      <c r="C60" s="62">
        <v>251.2</v>
      </c>
      <c r="D60" s="62"/>
      <c r="E60" s="61"/>
      <c r="F60" s="16" t="s">
        <v>25</v>
      </c>
      <c r="G60" s="9"/>
      <c r="H60" s="9"/>
      <c r="I60" s="10" t="s">
        <v>93</v>
      </c>
      <c r="J60" s="1">
        <v>7</v>
      </c>
      <c r="K60" s="7">
        <v>145</v>
      </c>
      <c r="L60" s="23" t="str">
        <f t="shared" si="3"/>
        <v/>
      </c>
      <c r="M60" s="23" t="str">
        <f t="shared" si="3"/>
        <v/>
      </c>
      <c r="N60" s="23" t="str">
        <f t="shared" si="3"/>
        <v/>
      </c>
      <c r="O60" s="23" t="str">
        <f t="shared" si="3"/>
        <v/>
      </c>
      <c r="P60" s="23" t="str">
        <f t="shared" si="3"/>
        <v/>
      </c>
      <c r="Q60" s="23" t="str">
        <f t="shared" si="3"/>
        <v/>
      </c>
      <c r="R60" s="23">
        <f t="shared" si="3"/>
        <v>7.6</v>
      </c>
      <c r="S60" s="23" t="str">
        <f t="shared" si="3"/>
        <v/>
      </c>
      <c r="T60" s="23" t="str">
        <f t="shared" si="3"/>
        <v/>
      </c>
      <c r="U60" s="23" t="str">
        <f t="shared" si="3"/>
        <v/>
      </c>
      <c r="V60" s="23" t="str">
        <f t="shared" si="3"/>
        <v/>
      </c>
      <c r="W60" s="23" t="str">
        <f t="shared" si="3"/>
        <v/>
      </c>
      <c r="X60" s="7"/>
    </row>
    <row r="61" spans="1:24">
      <c r="A61" s="61">
        <v>44</v>
      </c>
      <c r="B61" s="62">
        <v>5.7</v>
      </c>
      <c r="C61" s="62">
        <v>256.89999999999998</v>
      </c>
      <c r="D61" s="62">
        <v>23.999999999999972</v>
      </c>
      <c r="E61" s="61"/>
      <c r="F61" s="69" t="s">
        <v>26</v>
      </c>
      <c r="G61" s="64"/>
      <c r="H61" s="64"/>
      <c r="I61" s="65" t="s">
        <v>94</v>
      </c>
      <c r="J61" s="1">
        <v>8</v>
      </c>
      <c r="K61" s="7">
        <v>149</v>
      </c>
      <c r="L61" s="23" t="str">
        <f t="shared" si="3"/>
        <v/>
      </c>
      <c r="M61" s="23" t="str">
        <f t="shared" si="3"/>
        <v/>
      </c>
      <c r="N61" s="23" t="str">
        <f t="shared" si="3"/>
        <v/>
      </c>
      <c r="O61" s="23" t="str">
        <f t="shared" si="3"/>
        <v/>
      </c>
      <c r="P61" s="23" t="str">
        <f t="shared" si="3"/>
        <v/>
      </c>
      <c r="Q61" s="23" t="str">
        <f t="shared" si="3"/>
        <v/>
      </c>
      <c r="R61" s="23" t="str">
        <f t="shared" si="3"/>
        <v/>
      </c>
      <c r="S61" s="23">
        <f t="shared" si="3"/>
        <v>5.7</v>
      </c>
      <c r="T61" s="23" t="str">
        <f t="shared" si="3"/>
        <v/>
      </c>
      <c r="U61" s="23" t="str">
        <f t="shared" si="3"/>
        <v/>
      </c>
      <c r="V61" s="23" t="str">
        <f t="shared" si="3"/>
        <v/>
      </c>
      <c r="W61" s="23" t="str">
        <f t="shared" si="3"/>
        <v/>
      </c>
      <c r="X61" s="7"/>
    </row>
    <row r="62" spans="1:24">
      <c r="A62" s="1">
        <v>45</v>
      </c>
      <c r="B62" s="23">
        <v>3.6</v>
      </c>
      <c r="C62" s="62">
        <v>260.5</v>
      </c>
      <c r="D62" s="62"/>
      <c r="E62" s="112" t="s">
        <v>10</v>
      </c>
      <c r="F62" s="13" t="s">
        <v>124</v>
      </c>
      <c r="G62" s="9"/>
      <c r="H62" s="9"/>
      <c r="I62" s="10" t="s">
        <v>94</v>
      </c>
      <c r="J62" s="1">
        <v>9</v>
      </c>
      <c r="K62" s="7">
        <v>150</v>
      </c>
      <c r="L62" s="23" t="str">
        <f t="shared" si="3"/>
        <v/>
      </c>
      <c r="M62" s="23" t="str">
        <f t="shared" si="3"/>
        <v/>
      </c>
      <c r="N62" s="23" t="str">
        <f t="shared" si="3"/>
        <v/>
      </c>
      <c r="O62" s="23" t="str">
        <f t="shared" si="3"/>
        <v/>
      </c>
      <c r="P62" s="23" t="str">
        <f t="shared" si="3"/>
        <v/>
      </c>
      <c r="Q62" s="23" t="str">
        <f t="shared" si="3"/>
        <v/>
      </c>
      <c r="R62" s="23" t="str">
        <f t="shared" si="3"/>
        <v/>
      </c>
      <c r="S62" s="23" t="str">
        <f t="shared" si="3"/>
        <v/>
      </c>
      <c r="T62" s="23">
        <f t="shared" si="3"/>
        <v>3.6</v>
      </c>
      <c r="U62" s="23" t="str">
        <f t="shared" si="3"/>
        <v/>
      </c>
      <c r="V62" s="23" t="str">
        <f t="shared" si="3"/>
        <v/>
      </c>
      <c r="W62" s="23" t="str">
        <f t="shared" si="3"/>
        <v/>
      </c>
      <c r="X62" s="7"/>
    </row>
    <row r="63" spans="1:24">
      <c r="A63" s="1">
        <v>46</v>
      </c>
      <c r="B63" s="23">
        <v>6.1</v>
      </c>
      <c r="C63" s="62">
        <v>266.60000000000002</v>
      </c>
      <c r="D63" s="62"/>
      <c r="E63" s="111"/>
      <c r="F63" s="16" t="s">
        <v>27</v>
      </c>
      <c r="G63" s="9"/>
      <c r="H63" s="9"/>
      <c r="I63" s="10" t="s">
        <v>91</v>
      </c>
      <c r="J63" s="1">
        <v>10</v>
      </c>
      <c r="K63" s="7">
        <v>153</v>
      </c>
      <c r="L63" s="23" t="str">
        <f t="shared" si="3"/>
        <v/>
      </c>
      <c r="M63" s="23" t="str">
        <f t="shared" si="3"/>
        <v/>
      </c>
      <c r="N63" s="23" t="str">
        <f t="shared" si="3"/>
        <v/>
      </c>
      <c r="O63" s="23" t="str">
        <f t="shared" si="3"/>
        <v/>
      </c>
      <c r="P63" s="23" t="str">
        <f t="shared" si="3"/>
        <v/>
      </c>
      <c r="Q63" s="23" t="str">
        <f t="shared" si="3"/>
        <v/>
      </c>
      <c r="R63" s="23" t="str">
        <f t="shared" si="3"/>
        <v/>
      </c>
      <c r="S63" s="23" t="str">
        <f t="shared" si="3"/>
        <v/>
      </c>
      <c r="T63" s="23" t="str">
        <f t="shared" si="3"/>
        <v/>
      </c>
      <c r="U63" s="23">
        <f t="shared" si="3"/>
        <v>6.1</v>
      </c>
      <c r="V63" s="23" t="str">
        <f t="shared" si="3"/>
        <v/>
      </c>
      <c r="W63" s="23" t="str">
        <f t="shared" si="3"/>
        <v/>
      </c>
      <c r="X63" s="7"/>
    </row>
    <row r="64" spans="1:24">
      <c r="A64" s="1">
        <v>47</v>
      </c>
      <c r="B64" s="23">
        <v>4.3</v>
      </c>
      <c r="C64" s="62">
        <v>270.90000000000003</v>
      </c>
      <c r="D64" s="62"/>
      <c r="E64" s="111"/>
      <c r="F64" s="16" t="s">
        <v>51</v>
      </c>
      <c r="G64" s="9"/>
      <c r="H64" s="9"/>
      <c r="I64" s="10" t="s">
        <v>92</v>
      </c>
      <c r="J64" s="1">
        <v>11</v>
      </c>
      <c r="K64" s="7">
        <v>155</v>
      </c>
      <c r="L64" s="23" t="str">
        <f t="shared" si="3"/>
        <v/>
      </c>
      <c r="M64" s="23" t="str">
        <f t="shared" si="3"/>
        <v/>
      </c>
      <c r="N64" s="23" t="str">
        <f t="shared" si="3"/>
        <v/>
      </c>
      <c r="O64" s="23" t="str">
        <f t="shared" si="3"/>
        <v/>
      </c>
      <c r="P64" s="23" t="str">
        <f t="shared" si="3"/>
        <v/>
      </c>
      <c r="Q64" s="23" t="str">
        <f t="shared" si="3"/>
        <v/>
      </c>
      <c r="R64" s="23" t="str">
        <f t="shared" si="3"/>
        <v/>
      </c>
      <c r="S64" s="23" t="str">
        <f t="shared" si="3"/>
        <v/>
      </c>
      <c r="T64" s="23" t="str">
        <f t="shared" si="3"/>
        <v/>
      </c>
      <c r="U64" s="23" t="str">
        <f t="shared" si="3"/>
        <v/>
      </c>
      <c r="V64" s="23">
        <f t="shared" si="3"/>
        <v>4.3</v>
      </c>
      <c r="W64" s="23" t="str">
        <f t="shared" si="3"/>
        <v/>
      </c>
      <c r="X64" s="7"/>
    </row>
    <row r="65" spans="1:24">
      <c r="A65" s="1"/>
      <c r="B65" s="23"/>
      <c r="C65" s="62"/>
      <c r="D65" s="62"/>
      <c r="E65" s="119" t="s">
        <v>116</v>
      </c>
      <c r="F65" s="72" t="s">
        <v>115</v>
      </c>
      <c r="G65" s="9"/>
      <c r="H65" s="9"/>
      <c r="I65" s="10"/>
      <c r="J65" s="26"/>
      <c r="K65" s="27"/>
      <c r="L65" s="23" t="str">
        <f t="shared" si="3"/>
        <v/>
      </c>
      <c r="M65" s="23" t="str">
        <f t="shared" si="3"/>
        <v/>
      </c>
      <c r="N65" s="23" t="str">
        <f t="shared" si="3"/>
        <v/>
      </c>
      <c r="O65" s="23" t="str">
        <f t="shared" si="3"/>
        <v/>
      </c>
      <c r="P65" s="23" t="str">
        <f t="shared" si="3"/>
        <v/>
      </c>
      <c r="Q65" s="23" t="str">
        <f t="shared" si="3"/>
        <v/>
      </c>
      <c r="R65" s="23" t="str">
        <f t="shared" si="3"/>
        <v/>
      </c>
      <c r="S65" s="23" t="str">
        <f t="shared" si="3"/>
        <v/>
      </c>
      <c r="T65" s="23" t="str">
        <f t="shared" si="3"/>
        <v/>
      </c>
      <c r="U65" s="23" t="str">
        <f t="shared" si="3"/>
        <v/>
      </c>
      <c r="V65" s="23" t="str">
        <f t="shared" si="3"/>
        <v/>
      </c>
      <c r="W65" s="23" t="str">
        <f t="shared" si="3"/>
        <v/>
      </c>
      <c r="X65" s="7"/>
    </row>
    <row r="66" spans="1:24">
      <c r="A66" s="1"/>
      <c r="B66" s="23"/>
      <c r="C66" s="62"/>
      <c r="D66" s="62"/>
      <c r="E66" s="119" t="s">
        <v>10</v>
      </c>
      <c r="F66" s="72" t="s">
        <v>117</v>
      </c>
      <c r="G66" s="9"/>
      <c r="H66" s="9"/>
      <c r="I66" s="10"/>
      <c r="J66" s="26"/>
      <c r="K66" s="27"/>
      <c r="L66" s="23" t="str">
        <f t="shared" si="3"/>
        <v/>
      </c>
      <c r="M66" s="23" t="str">
        <f t="shared" si="3"/>
        <v/>
      </c>
      <c r="N66" s="23" t="str">
        <f t="shared" si="3"/>
        <v/>
      </c>
      <c r="O66" s="23" t="str">
        <f t="shared" si="3"/>
        <v/>
      </c>
      <c r="P66" s="23" t="str">
        <f t="shared" si="3"/>
        <v/>
      </c>
      <c r="Q66" s="23" t="str">
        <f t="shared" si="3"/>
        <v/>
      </c>
      <c r="R66" s="23" t="str">
        <f t="shared" si="3"/>
        <v/>
      </c>
      <c r="S66" s="23" t="str">
        <f t="shared" si="3"/>
        <v/>
      </c>
      <c r="T66" s="23" t="str">
        <f t="shared" si="3"/>
        <v/>
      </c>
      <c r="U66" s="23" t="str">
        <f t="shared" si="3"/>
        <v/>
      </c>
      <c r="V66" s="23" t="str">
        <f t="shared" si="3"/>
        <v/>
      </c>
      <c r="W66" s="23" t="str">
        <f t="shared" si="3"/>
        <v/>
      </c>
      <c r="X66" s="7"/>
    </row>
    <row r="67" spans="1:24" s="20" customFormat="1">
      <c r="A67" s="67">
        <v>48</v>
      </c>
      <c r="B67" s="68">
        <v>5.4</v>
      </c>
      <c r="C67" s="68">
        <v>276.3</v>
      </c>
      <c r="D67" s="68">
        <v>19.400000000000034</v>
      </c>
      <c r="E67" s="81"/>
      <c r="F67" s="99" t="s">
        <v>118</v>
      </c>
      <c r="G67" s="70"/>
      <c r="H67" s="70"/>
      <c r="I67" s="71"/>
      <c r="J67" s="26">
        <v>12</v>
      </c>
      <c r="K67" s="27">
        <v>157</v>
      </c>
      <c r="L67" s="23" t="str">
        <f t="shared" si="3"/>
        <v/>
      </c>
      <c r="M67" s="23" t="str">
        <f t="shared" si="3"/>
        <v/>
      </c>
      <c r="N67" s="23" t="str">
        <f t="shared" si="3"/>
        <v/>
      </c>
      <c r="O67" s="23" t="str">
        <f t="shared" si="3"/>
        <v/>
      </c>
      <c r="P67" s="23" t="str">
        <f t="shared" si="3"/>
        <v/>
      </c>
      <c r="Q67" s="23" t="str">
        <f t="shared" si="3"/>
        <v/>
      </c>
      <c r="R67" s="23" t="str">
        <f t="shared" si="3"/>
        <v/>
      </c>
      <c r="S67" s="23" t="str">
        <f t="shared" si="3"/>
        <v/>
      </c>
      <c r="T67" s="23" t="str">
        <f t="shared" si="3"/>
        <v/>
      </c>
      <c r="U67" s="23" t="str">
        <f t="shared" si="3"/>
        <v/>
      </c>
      <c r="V67" s="23" t="str">
        <f t="shared" si="3"/>
        <v/>
      </c>
      <c r="W67" s="23">
        <f t="shared" si="3"/>
        <v>5.4</v>
      </c>
      <c r="X67" s="7"/>
    </row>
    <row r="68" spans="1:24">
      <c r="A68" s="1" t="s">
        <v>147</v>
      </c>
      <c r="B68" s="23">
        <v>0.9</v>
      </c>
      <c r="C68" s="62">
        <v>277.2</v>
      </c>
      <c r="D68" s="62">
        <v>0.89999999999997726</v>
      </c>
      <c r="E68" s="61"/>
      <c r="F68" s="16" t="s">
        <v>114</v>
      </c>
      <c r="G68" s="9"/>
      <c r="H68" s="9"/>
      <c r="I68" s="55" t="s">
        <v>92</v>
      </c>
      <c r="J68" s="2" t="s">
        <v>98</v>
      </c>
      <c r="K68" s="7">
        <v>159</v>
      </c>
      <c r="L68" s="23">
        <v>0.9</v>
      </c>
      <c r="M68" s="23">
        <v>0.9</v>
      </c>
      <c r="N68" s="23">
        <v>0.9</v>
      </c>
      <c r="O68" s="23">
        <v>0.9</v>
      </c>
      <c r="P68" s="23">
        <v>0.9</v>
      </c>
      <c r="Q68" s="23">
        <v>0.9</v>
      </c>
      <c r="R68" s="23">
        <v>0.9</v>
      </c>
      <c r="S68" s="23">
        <v>0.9</v>
      </c>
      <c r="T68" s="23">
        <v>0.9</v>
      </c>
      <c r="U68" s="23">
        <v>0.9</v>
      </c>
      <c r="V68" s="23">
        <v>0.9</v>
      </c>
      <c r="W68" s="23">
        <v>0.9</v>
      </c>
      <c r="X68" s="7"/>
    </row>
    <row r="69" spans="1:24" ht="7.5" customHeight="1">
      <c r="A69" s="1"/>
      <c r="B69" s="23"/>
      <c r="C69" s="23"/>
      <c r="D69" s="23"/>
      <c r="E69" s="1"/>
      <c r="F69" s="75"/>
      <c r="G69" s="9"/>
      <c r="H69" s="9"/>
      <c r="I69" s="10"/>
      <c r="J69" s="1"/>
      <c r="K69" s="7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7"/>
    </row>
    <row r="70" spans="1:24">
      <c r="A70" s="1"/>
      <c r="B70" s="23"/>
      <c r="C70" s="23"/>
      <c r="D70" s="23"/>
      <c r="E70" s="1"/>
      <c r="F70" s="75"/>
      <c r="G70" s="9"/>
      <c r="H70" s="9"/>
      <c r="I70" s="5" t="s">
        <v>102</v>
      </c>
      <c r="J70" s="1"/>
      <c r="K70" s="7">
        <f>AVERAGE(L70:S70)</f>
        <v>23.862500000000001</v>
      </c>
      <c r="L70" s="23">
        <f t="shared" ref="L70:W70" si="4">SUM(L2:L68)</f>
        <v>24.9</v>
      </c>
      <c r="M70" s="23">
        <f t="shared" si="4"/>
        <v>21.599999999999998</v>
      </c>
      <c r="N70" s="23">
        <f t="shared" si="4"/>
        <v>21.2</v>
      </c>
      <c r="O70" s="23">
        <f t="shared" si="4"/>
        <v>21.7</v>
      </c>
      <c r="P70" s="23">
        <f t="shared" si="4"/>
        <v>23.4</v>
      </c>
      <c r="Q70" s="23">
        <f t="shared" si="4"/>
        <v>22.9</v>
      </c>
      <c r="R70" s="23">
        <f t="shared" si="4"/>
        <v>27</v>
      </c>
      <c r="S70" s="23">
        <f t="shared" si="4"/>
        <v>28.2</v>
      </c>
      <c r="T70" s="23">
        <f t="shared" si="4"/>
        <v>23.1</v>
      </c>
      <c r="U70" s="23">
        <f t="shared" si="4"/>
        <v>26.6</v>
      </c>
      <c r="V70" s="23">
        <f t="shared" si="4"/>
        <v>24.400000000000002</v>
      </c>
      <c r="W70" s="23">
        <f t="shared" si="4"/>
        <v>22.1</v>
      </c>
      <c r="X70" s="7"/>
    </row>
    <row r="71" spans="1:24">
      <c r="A71" s="1"/>
      <c r="B71" s="23"/>
      <c r="C71" s="23"/>
      <c r="D71" s="23"/>
      <c r="E71" s="1"/>
      <c r="F71" s="16"/>
      <c r="G71" s="9"/>
      <c r="H71" s="9"/>
      <c r="I71" s="17" t="s">
        <v>107</v>
      </c>
      <c r="J71" s="1"/>
      <c r="K71" s="7">
        <f>COUNT(L3:S67)</f>
        <v>32</v>
      </c>
      <c r="L71" s="60">
        <f t="shared" ref="L71:W71" si="5">COUNT(L3:L67)</f>
        <v>4</v>
      </c>
      <c r="M71" s="60">
        <f t="shared" si="5"/>
        <v>4</v>
      </c>
      <c r="N71" s="60">
        <f t="shared" si="5"/>
        <v>4</v>
      </c>
      <c r="O71" s="60">
        <f t="shared" si="5"/>
        <v>4</v>
      </c>
      <c r="P71" s="60">
        <f t="shared" si="5"/>
        <v>4</v>
      </c>
      <c r="Q71" s="60">
        <f t="shared" si="5"/>
        <v>4</v>
      </c>
      <c r="R71" s="60">
        <f t="shared" si="5"/>
        <v>4</v>
      </c>
      <c r="S71" s="60">
        <f t="shared" si="5"/>
        <v>4</v>
      </c>
      <c r="T71" s="60">
        <f t="shared" si="5"/>
        <v>4</v>
      </c>
      <c r="U71" s="60">
        <f t="shared" si="5"/>
        <v>4</v>
      </c>
      <c r="V71" s="60">
        <f t="shared" si="5"/>
        <v>4</v>
      </c>
      <c r="W71" s="60">
        <f t="shared" si="5"/>
        <v>4</v>
      </c>
      <c r="X71" s="7"/>
    </row>
    <row r="72" spans="1:24">
      <c r="A72" s="1"/>
      <c r="B72" s="23"/>
      <c r="C72" s="23"/>
      <c r="D72" s="23"/>
      <c r="E72" s="1"/>
      <c r="F72" s="16"/>
      <c r="G72" s="9"/>
      <c r="H72" s="9"/>
      <c r="I72" s="17" t="s">
        <v>100</v>
      </c>
      <c r="J72" s="1"/>
      <c r="K72" s="7">
        <f>MIN(L3:S67)</f>
        <v>4</v>
      </c>
      <c r="L72" s="23">
        <f t="shared" ref="L72:R72" si="6">MIN(L3:L67)</f>
        <v>5.3</v>
      </c>
      <c r="M72" s="23">
        <f t="shared" si="6"/>
        <v>4.5</v>
      </c>
      <c r="N72" s="23">
        <f t="shared" si="6"/>
        <v>4</v>
      </c>
      <c r="O72" s="23">
        <f t="shared" si="6"/>
        <v>4.2</v>
      </c>
      <c r="P72" s="23">
        <f t="shared" si="6"/>
        <v>5.2</v>
      </c>
      <c r="Q72" s="23">
        <f t="shared" si="6"/>
        <v>4.3</v>
      </c>
      <c r="R72" s="23">
        <f t="shared" si="6"/>
        <v>4.7</v>
      </c>
      <c r="S72" s="23">
        <f>MIN(S3:S64)</f>
        <v>5.7</v>
      </c>
      <c r="T72" s="23">
        <f>MIN(T3:T67)</f>
        <v>3.6</v>
      </c>
      <c r="U72" s="23">
        <f>MIN(U3:U67)</f>
        <v>6.1</v>
      </c>
      <c r="V72" s="23">
        <f>MIN(V3:V67)</f>
        <v>4.3</v>
      </c>
      <c r="W72" s="23">
        <f>MIN(W3:W67)</f>
        <v>4.5999999999999996</v>
      </c>
      <c r="X72" s="7"/>
    </row>
    <row r="73" spans="1:24">
      <c r="A73" s="1"/>
      <c r="B73" s="23"/>
      <c r="C73" s="23"/>
      <c r="D73" s="23"/>
      <c r="E73" s="1"/>
      <c r="F73" s="16"/>
      <c r="G73" s="9"/>
      <c r="H73" s="9"/>
      <c r="I73" s="17" t="s">
        <v>101</v>
      </c>
      <c r="J73" s="1"/>
      <c r="K73" s="7">
        <f>MAX(L3:S67)</f>
        <v>7.8</v>
      </c>
      <c r="L73" s="23">
        <f t="shared" ref="L73:W73" si="7">MAX(L3:L67)</f>
        <v>6.3</v>
      </c>
      <c r="M73" s="23">
        <f t="shared" si="7"/>
        <v>6.1</v>
      </c>
      <c r="N73" s="23">
        <f t="shared" si="7"/>
        <v>5.7</v>
      </c>
      <c r="O73" s="23">
        <f t="shared" si="7"/>
        <v>6.7</v>
      </c>
      <c r="P73" s="23">
        <f t="shared" si="7"/>
        <v>6.1</v>
      </c>
      <c r="Q73" s="23">
        <f t="shared" si="7"/>
        <v>7.8</v>
      </c>
      <c r="R73" s="23">
        <f t="shared" si="7"/>
        <v>7.6</v>
      </c>
      <c r="S73" s="23">
        <f t="shared" si="7"/>
        <v>7.7</v>
      </c>
      <c r="T73" s="23">
        <f t="shared" si="7"/>
        <v>6.5</v>
      </c>
      <c r="U73" s="23">
        <f t="shared" si="7"/>
        <v>6.9</v>
      </c>
      <c r="V73" s="23">
        <f t="shared" si="7"/>
        <v>6.9</v>
      </c>
      <c r="W73" s="23">
        <f t="shared" si="7"/>
        <v>6.4</v>
      </c>
      <c r="X73" s="7"/>
    </row>
    <row r="74" spans="1:24" ht="7.5" customHeight="1">
      <c r="A74" s="1"/>
      <c r="B74" s="23"/>
      <c r="C74" s="23"/>
      <c r="D74" s="23"/>
      <c r="E74" s="1"/>
      <c r="F74" s="75"/>
      <c r="G74" s="9"/>
      <c r="H74" s="9"/>
      <c r="I74" s="10"/>
      <c r="J74" s="1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:24">
      <c r="A75" s="1"/>
      <c r="B75" s="23"/>
      <c r="C75" s="23"/>
      <c r="D75" s="23"/>
      <c r="E75" s="1"/>
      <c r="F75" s="75"/>
      <c r="G75" s="9"/>
      <c r="H75" s="9"/>
      <c r="I75" s="10"/>
      <c r="J75" s="1"/>
      <c r="K75" s="7"/>
      <c r="L75" s="59">
        <f t="shared" ref="L75:W75" si="8">L70-$K70</f>
        <v>1.0374999999999979</v>
      </c>
      <c r="M75" s="59">
        <f t="shared" si="8"/>
        <v>-2.2625000000000028</v>
      </c>
      <c r="N75" s="59">
        <f t="shared" si="8"/>
        <v>-2.6625000000000014</v>
      </c>
      <c r="O75" s="59">
        <f t="shared" si="8"/>
        <v>-2.1625000000000014</v>
      </c>
      <c r="P75" s="59">
        <f t="shared" si="8"/>
        <v>-0.46250000000000213</v>
      </c>
      <c r="Q75" s="59">
        <f t="shared" si="8"/>
        <v>-0.96250000000000213</v>
      </c>
      <c r="R75" s="59">
        <f t="shared" si="8"/>
        <v>3.1374999999999993</v>
      </c>
      <c r="S75" s="59">
        <f t="shared" si="8"/>
        <v>4.3374999999999986</v>
      </c>
      <c r="T75" s="59">
        <f t="shared" si="8"/>
        <v>-0.76249999999999929</v>
      </c>
      <c r="U75" s="59">
        <f t="shared" si="8"/>
        <v>2.7375000000000007</v>
      </c>
      <c r="V75" s="59">
        <f t="shared" si="8"/>
        <v>0.53750000000000142</v>
      </c>
      <c r="W75" s="59">
        <f t="shared" si="8"/>
        <v>-1.7624999999999993</v>
      </c>
      <c r="X75" s="7"/>
    </row>
    <row r="76" spans="1:24">
      <c r="X76" s="7"/>
    </row>
    <row r="77" spans="1:24">
      <c r="X77" s="7"/>
    </row>
    <row r="78" spans="1:24">
      <c r="X78" s="7"/>
    </row>
    <row r="79" spans="1:24" hidden="1">
      <c r="X79" s="7"/>
    </row>
    <row r="80" spans="1:24" hidden="1">
      <c r="J80" s="1"/>
      <c r="K80" s="7" t="s">
        <v>28</v>
      </c>
      <c r="L80" s="21">
        <v>1</v>
      </c>
      <c r="M80" s="21">
        <v>2</v>
      </c>
      <c r="N80" s="21">
        <v>3</v>
      </c>
      <c r="O80" s="21">
        <v>4</v>
      </c>
      <c r="P80" s="21">
        <v>5</v>
      </c>
      <c r="Q80" s="21">
        <v>6</v>
      </c>
      <c r="R80" s="21">
        <v>7</v>
      </c>
      <c r="S80" s="21">
        <v>8</v>
      </c>
      <c r="T80" s="21">
        <v>1</v>
      </c>
      <c r="U80" s="21">
        <v>2</v>
      </c>
      <c r="V80" s="21">
        <v>3</v>
      </c>
      <c r="W80" s="21">
        <v>4</v>
      </c>
      <c r="X80" s="7"/>
    </row>
    <row r="81" spans="10:24" hidden="1">
      <c r="J81" s="1" t="s">
        <v>29</v>
      </c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</row>
    <row r="82" spans="10:24" hidden="1">
      <c r="J82" s="22" t="s">
        <v>30</v>
      </c>
      <c r="K82" s="7"/>
      <c r="L82" s="23">
        <v>5.3</v>
      </c>
      <c r="M82" s="23">
        <v>4.9000000000000004</v>
      </c>
      <c r="N82" s="23">
        <v>5.3</v>
      </c>
      <c r="O82" s="23">
        <v>4.2</v>
      </c>
      <c r="P82" s="23">
        <v>5.5</v>
      </c>
      <c r="Q82" s="23">
        <v>5</v>
      </c>
      <c r="R82" s="23">
        <v>6.6</v>
      </c>
      <c r="S82" s="23">
        <v>7.1</v>
      </c>
      <c r="T82" s="23">
        <v>5.3</v>
      </c>
      <c r="U82" s="23">
        <v>4.9000000000000004</v>
      </c>
      <c r="V82" s="23">
        <v>5.3</v>
      </c>
      <c r="W82" s="23">
        <v>4.2</v>
      </c>
      <c r="X82" s="7"/>
    </row>
    <row r="83" spans="10:24" hidden="1">
      <c r="J83" s="22" t="s">
        <v>31</v>
      </c>
      <c r="K83" s="7"/>
      <c r="L83" s="23">
        <v>6.5</v>
      </c>
      <c r="M83" s="23">
        <v>6.6</v>
      </c>
      <c r="N83" s="23">
        <v>6.4</v>
      </c>
      <c r="O83" s="23">
        <v>5.6</v>
      </c>
      <c r="P83" s="23">
        <v>7.7</v>
      </c>
      <c r="Q83" s="23">
        <v>3.5</v>
      </c>
      <c r="R83" s="23">
        <v>5.3</v>
      </c>
      <c r="S83" s="23">
        <v>6.7</v>
      </c>
      <c r="T83" s="23">
        <v>6.5</v>
      </c>
      <c r="U83" s="23">
        <v>6.6</v>
      </c>
      <c r="V83" s="23">
        <v>6.4</v>
      </c>
      <c r="W83" s="23">
        <v>5.6</v>
      </c>
      <c r="X83" s="7"/>
    </row>
    <row r="84" spans="10:24" hidden="1">
      <c r="J84" s="22" t="s">
        <v>32</v>
      </c>
      <c r="K84" s="7"/>
      <c r="L84" s="23">
        <v>6.1</v>
      </c>
      <c r="M84" s="23">
        <v>4.3</v>
      </c>
      <c r="N84" s="23">
        <v>4.7</v>
      </c>
      <c r="O84" s="23">
        <v>7.7</v>
      </c>
      <c r="P84" s="23">
        <v>5.6</v>
      </c>
      <c r="Q84" s="23">
        <v>6.8</v>
      </c>
      <c r="R84" s="23">
        <v>4.4000000000000004</v>
      </c>
      <c r="S84" s="23">
        <v>5.0999999999999996</v>
      </c>
      <c r="T84" s="23">
        <v>6.1</v>
      </c>
      <c r="U84" s="23">
        <v>4.3</v>
      </c>
      <c r="V84" s="23">
        <v>4.7</v>
      </c>
      <c r="W84" s="23">
        <v>7.7</v>
      </c>
      <c r="X84" s="7"/>
    </row>
    <row r="85" spans="10:24" hidden="1">
      <c r="J85" s="22" t="s">
        <v>33</v>
      </c>
      <c r="K85" s="7"/>
      <c r="L85" s="23">
        <v>3.9</v>
      </c>
      <c r="M85" s="23">
        <v>7.1</v>
      </c>
      <c r="N85" s="23">
        <v>4.5</v>
      </c>
      <c r="O85" s="23">
        <v>4</v>
      </c>
      <c r="P85" s="23">
        <v>5.4</v>
      </c>
      <c r="Q85" s="23">
        <v>5.2</v>
      </c>
      <c r="R85" s="23">
        <v>7.8</v>
      </c>
      <c r="S85" s="23">
        <v>7.2</v>
      </c>
      <c r="T85" s="23">
        <v>3.9</v>
      </c>
      <c r="U85" s="23">
        <v>7.1</v>
      </c>
      <c r="V85" s="23">
        <v>4.5</v>
      </c>
      <c r="W85" s="23">
        <v>4</v>
      </c>
      <c r="X85" s="7"/>
    </row>
    <row r="86" spans="10:24" hidden="1">
      <c r="J86" s="22" t="s">
        <v>34</v>
      </c>
      <c r="K86" s="7"/>
      <c r="L86" s="23">
        <v>6.8</v>
      </c>
      <c r="M86" s="23">
        <v>6.5</v>
      </c>
      <c r="N86" s="23">
        <v>6.1</v>
      </c>
      <c r="O86" s="23">
        <v>5.9</v>
      </c>
      <c r="P86" s="23">
        <v>7.2</v>
      </c>
      <c r="Q86" s="23">
        <v>7.2</v>
      </c>
      <c r="R86" s="23">
        <v>6.8</v>
      </c>
      <c r="S86" s="23">
        <v>4.5</v>
      </c>
      <c r="T86" s="23">
        <v>6.8</v>
      </c>
      <c r="U86" s="23">
        <v>6.5</v>
      </c>
      <c r="V86" s="23">
        <v>6.1</v>
      </c>
      <c r="W86" s="23">
        <v>5.9</v>
      </c>
      <c r="X86" s="7"/>
    </row>
    <row r="87" spans="10:24" hidden="1">
      <c r="J87" s="22" t="s">
        <v>35</v>
      </c>
      <c r="K87" s="7"/>
      <c r="L87" s="23">
        <v>5.7</v>
      </c>
      <c r="M87" s="23">
        <v>5</v>
      </c>
      <c r="N87" s="23">
        <v>7.6</v>
      </c>
      <c r="O87" s="23">
        <v>5.7</v>
      </c>
      <c r="P87" s="23">
        <v>3.6</v>
      </c>
      <c r="Q87" s="23">
        <v>6.1</v>
      </c>
      <c r="R87" s="23">
        <v>4.3</v>
      </c>
      <c r="S87" s="23">
        <v>3.6</v>
      </c>
      <c r="T87" s="23">
        <v>5.7</v>
      </c>
      <c r="U87" s="23">
        <v>5</v>
      </c>
      <c r="V87" s="23">
        <v>7.6</v>
      </c>
      <c r="W87" s="23">
        <v>5.7</v>
      </c>
      <c r="X87" s="7"/>
    </row>
    <row r="88" spans="10:24" hidden="1">
      <c r="J88" s="1"/>
      <c r="K88" s="7"/>
      <c r="L88" s="23" t="s">
        <v>9</v>
      </c>
      <c r="M88" s="23"/>
      <c r="N88" s="23" t="s">
        <v>9</v>
      </c>
      <c r="O88" s="23" t="s">
        <v>9</v>
      </c>
      <c r="P88" s="23" t="s">
        <v>9</v>
      </c>
      <c r="Q88" s="23" t="s">
        <v>9</v>
      </c>
      <c r="R88" s="23" t="s">
        <v>9</v>
      </c>
      <c r="S88" s="23" t="s">
        <v>9</v>
      </c>
      <c r="T88" s="23" t="s">
        <v>9</v>
      </c>
      <c r="U88" s="23"/>
      <c r="V88" s="23" t="s">
        <v>9</v>
      </c>
      <c r="W88" s="23" t="s">
        <v>9</v>
      </c>
      <c r="X88" s="7"/>
    </row>
    <row r="89" spans="10:24" hidden="1">
      <c r="J89" s="1"/>
      <c r="K89" s="23">
        <f>SUM(L89:X89)</f>
        <v>411</v>
      </c>
      <c r="L89" s="23">
        <f>SUM(L82:L88)</f>
        <v>34.299999999999997</v>
      </c>
      <c r="M89" s="23">
        <f t="shared" ref="M89:S89" si="9">SUM(M82:M88)</f>
        <v>34.4</v>
      </c>
      <c r="N89" s="23">
        <f t="shared" si="9"/>
        <v>34.6</v>
      </c>
      <c r="O89" s="23">
        <f t="shared" si="9"/>
        <v>33.1</v>
      </c>
      <c r="P89" s="23">
        <f t="shared" si="9"/>
        <v>34.999999999999993</v>
      </c>
      <c r="Q89" s="23">
        <f t="shared" si="9"/>
        <v>33.799999999999997</v>
      </c>
      <c r="R89" s="23">
        <f t="shared" si="9"/>
        <v>35.199999999999996</v>
      </c>
      <c r="S89" s="23">
        <f t="shared" si="9"/>
        <v>34.199999999999996</v>
      </c>
      <c r="T89" s="23">
        <f>SUM(T82:T88)</f>
        <v>34.299999999999997</v>
      </c>
      <c r="U89" s="23">
        <f t="shared" ref="U89:W89" si="10">SUM(U82:U88)</f>
        <v>34.4</v>
      </c>
      <c r="V89" s="23">
        <f t="shared" si="10"/>
        <v>34.6</v>
      </c>
      <c r="W89" s="23">
        <f t="shared" si="10"/>
        <v>33.1</v>
      </c>
      <c r="X89" s="7"/>
    </row>
    <row r="90" spans="10:24" hidden="1">
      <c r="J90" s="1"/>
      <c r="K90" s="24" t="s">
        <v>36</v>
      </c>
      <c r="L90" s="24" t="s">
        <v>36</v>
      </c>
      <c r="M90" s="24" t="s">
        <v>36</v>
      </c>
      <c r="N90" s="24" t="s">
        <v>36</v>
      </c>
      <c r="O90" s="24" t="s">
        <v>36</v>
      </c>
      <c r="P90" s="24" t="s">
        <v>36</v>
      </c>
      <c r="Q90" s="24" t="s">
        <v>36</v>
      </c>
      <c r="R90" s="24" t="s">
        <v>36</v>
      </c>
      <c r="S90" s="24" t="s">
        <v>36</v>
      </c>
      <c r="T90" s="24" t="s">
        <v>36</v>
      </c>
      <c r="U90" s="24" t="s">
        <v>36</v>
      </c>
      <c r="V90" s="24" t="s">
        <v>36</v>
      </c>
      <c r="W90" s="24" t="s">
        <v>36</v>
      </c>
      <c r="X90" s="7"/>
    </row>
    <row r="91" spans="10:24" hidden="1">
      <c r="L91" t="s">
        <v>9</v>
      </c>
      <c r="M91" t="s">
        <v>9</v>
      </c>
      <c r="N91" t="s">
        <v>9</v>
      </c>
      <c r="O91" t="s">
        <v>9</v>
      </c>
      <c r="P91" t="s">
        <v>9</v>
      </c>
      <c r="Q91" t="s">
        <v>9</v>
      </c>
      <c r="R91" t="s">
        <v>9</v>
      </c>
      <c r="S91" s="20" t="s">
        <v>9</v>
      </c>
      <c r="T91" t="s">
        <v>9</v>
      </c>
      <c r="U91" t="s">
        <v>9</v>
      </c>
      <c r="V91" t="s">
        <v>9</v>
      </c>
      <c r="W91" t="s">
        <v>9</v>
      </c>
      <c r="X91" s="7"/>
    </row>
    <row r="92" spans="10:24" hidden="1">
      <c r="L92" t="s">
        <v>9</v>
      </c>
      <c r="M92" t="s">
        <v>9</v>
      </c>
      <c r="N92" t="s">
        <v>9</v>
      </c>
      <c r="O92" t="s">
        <v>9</v>
      </c>
      <c r="P92" t="s">
        <v>9</v>
      </c>
      <c r="Q92" t="s">
        <v>9</v>
      </c>
      <c r="R92" t="s">
        <v>9</v>
      </c>
      <c r="S92" s="20" t="s">
        <v>9</v>
      </c>
      <c r="T92" t="s">
        <v>9</v>
      </c>
      <c r="U92" t="s">
        <v>9</v>
      </c>
      <c r="V92" t="s">
        <v>9</v>
      </c>
      <c r="W92" t="s">
        <v>9</v>
      </c>
      <c r="X92" s="7"/>
    </row>
    <row r="93" spans="10:24" hidden="1">
      <c r="J93" s="1"/>
      <c r="K93" s="7" t="s">
        <v>28</v>
      </c>
      <c r="L93" s="21">
        <v>1</v>
      </c>
      <c r="M93" s="21">
        <v>2</v>
      </c>
      <c r="N93" s="21">
        <v>3</v>
      </c>
      <c r="O93" s="21">
        <v>4</v>
      </c>
      <c r="P93" s="21">
        <v>5</v>
      </c>
      <c r="Q93" s="21">
        <v>6</v>
      </c>
      <c r="R93" s="21">
        <v>7</v>
      </c>
      <c r="S93" s="21">
        <v>8</v>
      </c>
      <c r="T93" s="21">
        <v>1</v>
      </c>
      <c r="U93" s="21">
        <v>2</v>
      </c>
      <c r="V93" s="21">
        <v>3</v>
      </c>
      <c r="W93" s="21">
        <v>4</v>
      </c>
      <c r="X93" s="7"/>
    </row>
    <row r="94" spans="10:24" hidden="1">
      <c r="J94" s="1" t="s">
        <v>29</v>
      </c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</row>
    <row r="95" spans="10:24" hidden="1">
      <c r="J95" s="22" t="s">
        <v>30</v>
      </c>
      <c r="K95" s="7"/>
      <c r="L95" s="23">
        <v>5.3</v>
      </c>
      <c r="M95" s="23">
        <v>4.9000000000000004</v>
      </c>
      <c r="N95" s="23">
        <v>5.3</v>
      </c>
      <c r="O95" s="23">
        <v>4.2</v>
      </c>
      <c r="P95" s="23">
        <v>5.5</v>
      </c>
      <c r="Q95" s="23">
        <v>5</v>
      </c>
      <c r="R95" s="23">
        <v>6.6</v>
      </c>
      <c r="S95" s="23">
        <v>7.1</v>
      </c>
      <c r="T95" s="23">
        <v>5.3</v>
      </c>
      <c r="U95" s="23">
        <v>4.9000000000000004</v>
      </c>
      <c r="V95" s="23">
        <v>5.3</v>
      </c>
      <c r="W95" s="23">
        <v>4.2</v>
      </c>
      <c r="X95" s="7"/>
    </row>
    <row r="96" spans="10:24" hidden="1">
      <c r="J96" s="22" t="s">
        <v>31</v>
      </c>
      <c r="K96" s="7"/>
      <c r="L96" s="23">
        <v>7.7</v>
      </c>
      <c r="M96" s="23">
        <v>3.5</v>
      </c>
      <c r="N96" s="23">
        <v>5.3</v>
      </c>
      <c r="O96" s="23">
        <v>6.7</v>
      </c>
      <c r="P96" s="23">
        <v>6.1</v>
      </c>
      <c r="Q96" s="23">
        <v>4.3</v>
      </c>
      <c r="R96" s="23">
        <v>4.7</v>
      </c>
      <c r="S96" s="23">
        <v>7.7</v>
      </c>
      <c r="T96" s="23">
        <v>7.7</v>
      </c>
      <c r="U96" s="23">
        <v>3.5</v>
      </c>
      <c r="V96" s="23">
        <v>5.3</v>
      </c>
      <c r="W96" s="23">
        <v>6.7</v>
      </c>
      <c r="X96" s="7"/>
    </row>
    <row r="97" spans="10:24" hidden="1">
      <c r="J97" s="22" t="s">
        <v>32</v>
      </c>
      <c r="K97" s="7"/>
      <c r="L97" s="23">
        <v>3.9</v>
      </c>
      <c r="M97" s="23">
        <v>7.1</v>
      </c>
      <c r="N97" s="23">
        <v>4.5</v>
      </c>
      <c r="O97" s="23">
        <v>4</v>
      </c>
      <c r="P97" s="23">
        <v>5.4</v>
      </c>
      <c r="Q97" s="23">
        <v>5.2</v>
      </c>
      <c r="R97" s="23">
        <v>7.8</v>
      </c>
      <c r="S97" s="23">
        <v>7.2</v>
      </c>
      <c r="T97" s="23">
        <v>3.9</v>
      </c>
      <c r="U97" s="23">
        <v>7.1</v>
      </c>
      <c r="V97" s="23">
        <v>4.5</v>
      </c>
      <c r="W97" s="23">
        <v>4</v>
      </c>
      <c r="X97" s="7"/>
    </row>
    <row r="98" spans="10:24" hidden="1">
      <c r="J98" s="22" t="s">
        <v>33</v>
      </c>
      <c r="K98" s="7"/>
      <c r="L98" s="23">
        <v>7.2</v>
      </c>
      <c r="M98" s="23">
        <v>7.2</v>
      </c>
      <c r="N98" s="23">
        <v>6.8</v>
      </c>
      <c r="O98" s="23">
        <v>4.5</v>
      </c>
      <c r="P98" s="23">
        <v>5.7</v>
      </c>
      <c r="Q98" s="23">
        <v>5</v>
      </c>
      <c r="R98" s="23">
        <v>7.6</v>
      </c>
      <c r="S98" s="23">
        <v>5.7</v>
      </c>
      <c r="T98" s="23">
        <v>7.2</v>
      </c>
      <c r="U98" s="23">
        <v>7.2</v>
      </c>
      <c r="V98" s="23">
        <v>6.8</v>
      </c>
      <c r="W98" s="23">
        <v>4.5</v>
      </c>
      <c r="X98" s="7"/>
    </row>
    <row r="99" spans="10:24" hidden="1">
      <c r="J99" s="25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</row>
    <row r="100" spans="10:24" hidden="1">
      <c r="J100" s="1"/>
      <c r="K100" s="23">
        <f>SUM(L100:X100)</f>
        <v>272.79999999999995</v>
      </c>
      <c r="L100" s="23">
        <f>SUM(L95:L99)</f>
        <v>24.099999999999998</v>
      </c>
      <c r="M100" s="23">
        <f t="shared" ref="M100:S100" si="11">SUM(M95:M99)</f>
        <v>22.7</v>
      </c>
      <c r="N100" s="23">
        <f t="shared" si="11"/>
        <v>21.9</v>
      </c>
      <c r="O100" s="23">
        <f t="shared" si="11"/>
        <v>19.399999999999999</v>
      </c>
      <c r="P100" s="23">
        <f t="shared" si="11"/>
        <v>22.7</v>
      </c>
      <c r="Q100" s="23">
        <f t="shared" si="11"/>
        <v>19.5</v>
      </c>
      <c r="R100" s="23">
        <f t="shared" si="11"/>
        <v>26.700000000000003</v>
      </c>
      <c r="S100" s="23">
        <f t="shared" si="11"/>
        <v>27.7</v>
      </c>
      <c r="T100" s="23">
        <f>SUM(T95:T99)</f>
        <v>24.099999999999998</v>
      </c>
      <c r="U100" s="23">
        <f t="shared" ref="U100:W100" si="12">SUM(U95:U99)</f>
        <v>22.7</v>
      </c>
      <c r="V100" s="23">
        <f t="shared" si="12"/>
        <v>21.9</v>
      </c>
      <c r="W100" s="23">
        <f t="shared" si="12"/>
        <v>19.399999999999999</v>
      </c>
      <c r="X100" s="7"/>
    </row>
    <row r="101" spans="10:24" hidden="1">
      <c r="J101" s="1"/>
      <c r="K101" s="24" t="s">
        <v>36</v>
      </c>
      <c r="L101" s="24" t="s">
        <v>36</v>
      </c>
      <c r="M101" s="24" t="s">
        <v>36</v>
      </c>
      <c r="N101" s="24" t="s">
        <v>36</v>
      </c>
      <c r="O101" s="24" t="s">
        <v>36</v>
      </c>
      <c r="P101" s="24" t="s">
        <v>36</v>
      </c>
      <c r="Q101" s="24" t="s">
        <v>36</v>
      </c>
      <c r="R101" s="24" t="s">
        <v>36</v>
      </c>
      <c r="S101" s="24" t="s">
        <v>36</v>
      </c>
      <c r="T101" s="24" t="s">
        <v>36</v>
      </c>
      <c r="U101" s="24" t="s">
        <v>36</v>
      </c>
      <c r="V101" s="24" t="s">
        <v>36</v>
      </c>
      <c r="W101" s="24" t="s">
        <v>36</v>
      </c>
      <c r="X101" s="7"/>
    </row>
    <row r="102" spans="10:24" hidden="1">
      <c r="X102" s="7"/>
    </row>
    <row r="103" spans="10:24" hidden="1">
      <c r="L103" t="s">
        <v>9</v>
      </c>
      <c r="M103" t="s">
        <v>9</v>
      </c>
      <c r="N103" t="s">
        <v>9</v>
      </c>
      <c r="O103" t="s">
        <v>9</v>
      </c>
      <c r="P103" t="s">
        <v>9</v>
      </c>
      <c r="Q103" t="s">
        <v>9</v>
      </c>
      <c r="R103" t="s">
        <v>9</v>
      </c>
      <c r="S103" s="20" t="s">
        <v>9</v>
      </c>
      <c r="T103" t="s">
        <v>9</v>
      </c>
      <c r="U103" t="s">
        <v>9</v>
      </c>
      <c r="V103" t="s">
        <v>9</v>
      </c>
      <c r="W103" t="s">
        <v>9</v>
      </c>
      <c r="X103" s="7"/>
    </row>
    <row r="104" spans="10:24" hidden="1">
      <c r="L104" t="s">
        <v>9</v>
      </c>
      <c r="M104" t="s">
        <v>9</v>
      </c>
      <c r="N104" t="s">
        <v>9</v>
      </c>
      <c r="O104" t="s">
        <v>9</v>
      </c>
      <c r="P104" t="s">
        <v>9</v>
      </c>
      <c r="Q104" t="s">
        <v>9</v>
      </c>
      <c r="R104" t="s">
        <v>9</v>
      </c>
      <c r="S104" s="20" t="s">
        <v>9</v>
      </c>
      <c r="T104" t="s">
        <v>9</v>
      </c>
      <c r="U104" t="s">
        <v>9</v>
      </c>
      <c r="V104" t="s">
        <v>9</v>
      </c>
      <c r="W104" t="s">
        <v>9</v>
      </c>
      <c r="X104" s="7"/>
    </row>
    <row r="105" spans="10:24" hidden="1">
      <c r="L105" t="s">
        <v>9</v>
      </c>
      <c r="M105" t="s">
        <v>9</v>
      </c>
      <c r="N105" t="s">
        <v>9</v>
      </c>
      <c r="O105" t="s">
        <v>9</v>
      </c>
      <c r="P105" t="s">
        <v>9</v>
      </c>
      <c r="Q105" t="s">
        <v>9</v>
      </c>
      <c r="R105" t="s">
        <v>9</v>
      </c>
      <c r="S105" s="20" t="s">
        <v>9</v>
      </c>
      <c r="T105" t="s">
        <v>9</v>
      </c>
      <c r="U105" t="s">
        <v>9</v>
      </c>
      <c r="V105" t="s">
        <v>9</v>
      </c>
      <c r="W105" t="s">
        <v>9</v>
      </c>
      <c r="X105" s="7"/>
    </row>
    <row r="106" spans="10:24" hidden="1">
      <c r="J106" s="26"/>
      <c r="K106" s="27" t="s">
        <v>28</v>
      </c>
      <c r="L106" s="28">
        <v>1</v>
      </c>
      <c r="M106" s="28">
        <v>2</v>
      </c>
      <c r="N106" s="28">
        <v>3</v>
      </c>
      <c r="O106" s="28">
        <v>4</v>
      </c>
      <c r="P106" s="28">
        <v>5</v>
      </c>
      <c r="Q106" s="28">
        <v>6</v>
      </c>
      <c r="R106" s="28">
        <v>7</v>
      </c>
      <c r="S106" s="28">
        <v>8</v>
      </c>
      <c r="T106" s="28">
        <v>1</v>
      </c>
      <c r="U106" s="28">
        <v>2</v>
      </c>
      <c r="V106" s="28">
        <v>3</v>
      </c>
      <c r="W106" s="28">
        <v>4</v>
      </c>
      <c r="X106" s="7"/>
    </row>
    <row r="107" spans="10:24" hidden="1">
      <c r="J107" s="29" t="s">
        <v>29</v>
      </c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7"/>
    </row>
    <row r="108" spans="10:24" hidden="1">
      <c r="J108" s="26" t="s">
        <v>30</v>
      </c>
      <c r="K108" s="27"/>
      <c r="L108" s="28">
        <v>5.3</v>
      </c>
      <c r="M108" s="28">
        <v>4.9000000000000004</v>
      </c>
      <c r="N108" s="28">
        <v>5.3</v>
      </c>
      <c r="O108" s="28">
        <v>4.2</v>
      </c>
      <c r="P108" s="28">
        <v>5.5</v>
      </c>
      <c r="Q108" s="28">
        <v>5</v>
      </c>
      <c r="R108" s="28">
        <v>6.6</v>
      </c>
      <c r="S108" s="28">
        <v>7.1</v>
      </c>
      <c r="T108" s="28">
        <v>5.3</v>
      </c>
      <c r="U108" s="28">
        <v>4.9000000000000004</v>
      </c>
      <c r="V108" s="28">
        <v>5.3</v>
      </c>
      <c r="W108" s="28">
        <v>4.2</v>
      </c>
      <c r="X108" s="7"/>
    </row>
    <row r="109" spans="10:24" hidden="1">
      <c r="J109" s="29"/>
      <c r="K109" s="30"/>
      <c r="L109" s="30" t="s">
        <v>9</v>
      </c>
      <c r="M109" s="30"/>
      <c r="N109" s="30" t="s">
        <v>9</v>
      </c>
      <c r="O109" s="30" t="s">
        <v>9</v>
      </c>
      <c r="P109" s="30" t="s">
        <v>9</v>
      </c>
      <c r="Q109" s="30" t="s">
        <v>9</v>
      </c>
      <c r="R109" s="30" t="s">
        <v>9</v>
      </c>
      <c r="S109" s="30" t="s">
        <v>9</v>
      </c>
      <c r="T109" s="30" t="s">
        <v>9</v>
      </c>
      <c r="U109" s="30"/>
      <c r="V109" s="30" t="s">
        <v>9</v>
      </c>
      <c r="W109" s="30" t="s">
        <v>9</v>
      </c>
      <c r="X109" s="7"/>
    </row>
    <row r="110" spans="10:24" hidden="1">
      <c r="J110" s="26" t="s">
        <v>31</v>
      </c>
      <c r="K110" s="27"/>
      <c r="L110" s="28">
        <v>6.1</v>
      </c>
      <c r="M110" s="28">
        <v>4.3</v>
      </c>
      <c r="N110" s="28">
        <v>4.7</v>
      </c>
      <c r="O110" s="28">
        <v>7.7</v>
      </c>
      <c r="P110" s="28">
        <v>5.6</v>
      </c>
      <c r="Q110" s="28">
        <v>6.8</v>
      </c>
      <c r="R110" s="28">
        <v>4.4000000000000004</v>
      </c>
      <c r="S110" s="28">
        <v>5.0999999999999996</v>
      </c>
      <c r="T110" s="28">
        <v>6.1</v>
      </c>
      <c r="U110" s="28">
        <v>4.3</v>
      </c>
      <c r="V110" s="28">
        <v>4.7</v>
      </c>
      <c r="W110" s="28">
        <v>7.7</v>
      </c>
      <c r="X110" s="7"/>
    </row>
    <row r="111" spans="10:24" hidden="1">
      <c r="J111" s="29"/>
      <c r="K111" s="30"/>
      <c r="L111" s="30" t="s">
        <v>9</v>
      </c>
      <c r="M111" s="30"/>
      <c r="N111" s="30" t="s">
        <v>9</v>
      </c>
      <c r="O111" s="30" t="s">
        <v>9</v>
      </c>
      <c r="P111" s="30" t="s">
        <v>9</v>
      </c>
      <c r="Q111" s="30" t="s">
        <v>9</v>
      </c>
      <c r="R111" s="30" t="s">
        <v>9</v>
      </c>
      <c r="S111" s="30" t="s">
        <v>9</v>
      </c>
      <c r="T111" s="30" t="s">
        <v>9</v>
      </c>
      <c r="U111" s="30"/>
      <c r="V111" s="30" t="s">
        <v>9</v>
      </c>
      <c r="W111" s="30" t="s">
        <v>9</v>
      </c>
      <c r="X111" s="7"/>
    </row>
    <row r="112" spans="10:24" hidden="1">
      <c r="J112" s="26" t="s">
        <v>32</v>
      </c>
      <c r="K112" s="27"/>
      <c r="L112" s="28">
        <v>6.8</v>
      </c>
      <c r="M112" s="28">
        <v>6.5</v>
      </c>
      <c r="N112" s="28">
        <v>6.1</v>
      </c>
      <c r="O112" s="28">
        <v>5.9</v>
      </c>
      <c r="P112" s="28">
        <v>7.2</v>
      </c>
      <c r="Q112" s="28">
        <v>7.2</v>
      </c>
      <c r="R112" s="28">
        <v>6.8</v>
      </c>
      <c r="S112" s="28">
        <v>4.5</v>
      </c>
      <c r="T112" s="28">
        <v>6.8</v>
      </c>
      <c r="U112" s="28">
        <v>6.5</v>
      </c>
      <c r="V112" s="28">
        <v>6.1</v>
      </c>
      <c r="W112" s="28">
        <v>5.9</v>
      </c>
      <c r="X112" s="7"/>
    </row>
    <row r="113" spans="6:24" hidden="1">
      <c r="J113" s="29"/>
      <c r="K113" s="30"/>
      <c r="L113" s="30" t="s">
        <v>9</v>
      </c>
      <c r="M113" s="30"/>
      <c r="N113" s="30" t="s">
        <v>9</v>
      </c>
      <c r="O113" s="30" t="s">
        <v>9</v>
      </c>
      <c r="P113" s="30" t="s">
        <v>9</v>
      </c>
      <c r="Q113" s="30" t="s">
        <v>9</v>
      </c>
      <c r="R113" s="30" t="s">
        <v>9</v>
      </c>
      <c r="S113" s="30" t="s">
        <v>9</v>
      </c>
      <c r="T113" s="30" t="s">
        <v>9</v>
      </c>
      <c r="U113" s="30"/>
      <c r="V113" s="30" t="s">
        <v>9</v>
      </c>
      <c r="W113" s="30" t="s">
        <v>9</v>
      </c>
      <c r="X113" s="7"/>
    </row>
    <row r="114" spans="6:24" ht="2" hidden="1" customHeight="1">
      <c r="J114" s="26"/>
      <c r="K114" s="27"/>
      <c r="L114" s="31" t="s">
        <v>9</v>
      </c>
      <c r="M114" s="31"/>
      <c r="N114" s="31" t="s">
        <v>9</v>
      </c>
      <c r="O114" s="31" t="s">
        <v>9</v>
      </c>
      <c r="P114" s="31" t="s">
        <v>9</v>
      </c>
      <c r="Q114" s="31" t="s">
        <v>9</v>
      </c>
      <c r="R114" s="31" t="s">
        <v>9</v>
      </c>
      <c r="S114" s="31" t="s">
        <v>9</v>
      </c>
      <c r="T114" s="31" t="s">
        <v>9</v>
      </c>
      <c r="U114" s="31"/>
      <c r="V114" s="31" t="s">
        <v>9</v>
      </c>
      <c r="W114" s="31" t="s">
        <v>9</v>
      </c>
      <c r="X114" s="7"/>
    </row>
    <row r="115" spans="6:24" hidden="1">
      <c r="J115" s="32"/>
      <c r="K115" s="33">
        <f>SUM(L115:X115)</f>
        <v>207.39999999999998</v>
      </c>
      <c r="L115" s="33">
        <f>SUM(L108:L114)</f>
        <v>18.2</v>
      </c>
      <c r="M115" s="33">
        <f t="shared" ref="M115:S115" si="13">SUM(M108:M114)</f>
        <v>15.7</v>
      </c>
      <c r="N115" s="33">
        <f t="shared" si="13"/>
        <v>16.100000000000001</v>
      </c>
      <c r="O115" s="33">
        <f t="shared" si="13"/>
        <v>17.8</v>
      </c>
      <c r="P115" s="33">
        <f t="shared" si="13"/>
        <v>18.3</v>
      </c>
      <c r="Q115" s="33">
        <f t="shared" si="13"/>
        <v>19</v>
      </c>
      <c r="R115" s="33">
        <f t="shared" si="13"/>
        <v>17.8</v>
      </c>
      <c r="S115" s="33">
        <f t="shared" si="13"/>
        <v>16.7</v>
      </c>
      <c r="T115" s="33">
        <f>SUM(T108:T114)</f>
        <v>18.2</v>
      </c>
      <c r="U115" s="33">
        <f t="shared" ref="U115:W115" si="14">SUM(U108:U114)</f>
        <v>15.7</v>
      </c>
      <c r="V115" s="33">
        <f t="shared" si="14"/>
        <v>16.100000000000001</v>
      </c>
      <c r="W115" s="33">
        <f t="shared" si="14"/>
        <v>17.8</v>
      </c>
      <c r="X115" s="7"/>
    </row>
    <row r="116" spans="6:24" hidden="1">
      <c r="J116" s="29"/>
      <c r="K116" s="34" t="s">
        <v>36</v>
      </c>
      <c r="L116" s="34" t="s">
        <v>36</v>
      </c>
      <c r="M116" s="34" t="s">
        <v>36</v>
      </c>
      <c r="N116" s="34" t="s">
        <v>36</v>
      </c>
      <c r="O116" s="34" t="s">
        <v>36</v>
      </c>
      <c r="P116" s="34" t="s">
        <v>36</v>
      </c>
      <c r="Q116" s="34" t="s">
        <v>36</v>
      </c>
      <c r="R116" s="34" t="s">
        <v>36</v>
      </c>
      <c r="S116" s="34" t="s">
        <v>36</v>
      </c>
      <c r="T116" s="34" t="s">
        <v>36</v>
      </c>
      <c r="U116" s="34" t="s">
        <v>36</v>
      </c>
      <c r="V116" s="34" t="s">
        <v>36</v>
      </c>
      <c r="W116" s="34" t="s">
        <v>36</v>
      </c>
      <c r="X116" s="7"/>
    </row>
    <row r="117" spans="6:24" hidden="1">
      <c r="X117" s="7"/>
    </row>
    <row r="118" spans="6:24" hidden="1">
      <c r="X118" s="7"/>
    </row>
    <row r="119" spans="6:24" hidden="1">
      <c r="J119" s="1"/>
      <c r="K119" s="7" t="s">
        <v>37</v>
      </c>
      <c r="L119" s="21">
        <v>1</v>
      </c>
      <c r="M119" s="21">
        <v>2</v>
      </c>
      <c r="N119" s="21">
        <v>3</v>
      </c>
      <c r="O119" s="21">
        <v>4</v>
      </c>
      <c r="P119" s="7"/>
      <c r="Q119" s="7"/>
      <c r="R119" s="7"/>
      <c r="T119" s="21">
        <v>1</v>
      </c>
      <c r="U119" s="21">
        <v>2</v>
      </c>
      <c r="V119" s="21">
        <v>3</v>
      </c>
      <c r="W119" s="21">
        <v>4</v>
      </c>
      <c r="X119" s="7"/>
    </row>
    <row r="120" spans="6:24" hidden="1">
      <c r="J120" s="1" t="s">
        <v>29</v>
      </c>
      <c r="K120" s="7"/>
      <c r="L120" s="7"/>
      <c r="M120" s="7"/>
      <c r="N120" s="7"/>
      <c r="O120" s="7"/>
      <c r="P120" s="7"/>
      <c r="Q120" s="7"/>
      <c r="R120" s="7"/>
      <c r="T120" s="7"/>
      <c r="U120" s="7"/>
      <c r="V120" s="7"/>
      <c r="W120" s="7"/>
      <c r="X120" s="7"/>
    </row>
    <row r="121" spans="6:24" hidden="1">
      <c r="J121" s="22" t="s">
        <v>30</v>
      </c>
      <c r="K121" s="7"/>
      <c r="L121" s="23">
        <v>19.7</v>
      </c>
      <c r="M121" s="23"/>
      <c r="N121" s="23"/>
      <c r="O121" s="23"/>
      <c r="P121" s="7"/>
      <c r="Q121" s="7">
        <v>19.7</v>
      </c>
      <c r="R121" s="7">
        <v>19.7</v>
      </c>
      <c r="T121" s="23">
        <v>19.7</v>
      </c>
      <c r="U121" s="23"/>
      <c r="V121" s="23"/>
      <c r="W121" s="23"/>
      <c r="X121" s="7"/>
    </row>
    <row r="122" spans="6:24" hidden="1">
      <c r="J122" s="22" t="s">
        <v>38</v>
      </c>
      <c r="K122" s="7"/>
      <c r="L122" s="23"/>
      <c r="M122" s="23">
        <v>24.2</v>
      </c>
      <c r="N122" s="23"/>
      <c r="O122" s="23"/>
      <c r="P122" s="7"/>
      <c r="Q122" s="7">
        <v>24.2</v>
      </c>
      <c r="R122" s="7">
        <f>R121+Q122</f>
        <v>43.9</v>
      </c>
      <c r="T122" s="23"/>
      <c r="U122" s="23">
        <v>24.2</v>
      </c>
      <c r="V122" s="23"/>
      <c r="W122" s="23"/>
      <c r="X122" s="7"/>
    </row>
    <row r="123" spans="6:24" hidden="1">
      <c r="J123" s="22" t="s">
        <v>32</v>
      </c>
      <c r="K123" s="7"/>
      <c r="L123" s="23"/>
      <c r="M123" s="23"/>
      <c r="N123" s="23">
        <v>25.1</v>
      </c>
      <c r="O123" s="23"/>
      <c r="P123" s="7"/>
      <c r="Q123" s="7">
        <v>25.1</v>
      </c>
      <c r="R123" s="7">
        <f t="shared" ref="R123:R132" si="15">R122+Q123</f>
        <v>69</v>
      </c>
      <c r="T123" s="23"/>
      <c r="U123" s="23"/>
      <c r="V123" s="23">
        <v>25.1</v>
      </c>
      <c r="W123" s="23"/>
      <c r="X123" s="7"/>
    </row>
    <row r="124" spans="6:24" hidden="1">
      <c r="F124" s="77"/>
      <c r="J124" s="22" t="s">
        <v>33</v>
      </c>
      <c r="K124" s="7"/>
      <c r="L124" s="23"/>
      <c r="M124" s="23"/>
      <c r="N124" s="23"/>
      <c r="O124" s="23">
        <v>23.2</v>
      </c>
      <c r="P124" s="7"/>
      <c r="Q124" s="7">
        <v>23.2</v>
      </c>
      <c r="R124" s="7">
        <f t="shared" si="15"/>
        <v>92.2</v>
      </c>
      <c r="T124" s="23"/>
      <c r="U124" s="23"/>
      <c r="V124" s="23"/>
      <c r="W124" s="23">
        <v>23.2</v>
      </c>
      <c r="X124" s="7"/>
    </row>
    <row r="125" spans="6:24" hidden="1">
      <c r="J125" s="22" t="s">
        <v>34</v>
      </c>
      <c r="K125" s="7"/>
      <c r="L125" s="23">
        <v>22.8</v>
      </c>
      <c r="M125" s="23"/>
      <c r="N125" s="23"/>
      <c r="O125" s="23"/>
      <c r="P125" s="7"/>
      <c r="Q125" s="7">
        <v>22.8</v>
      </c>
      <c r="R125" s="7">
        <f t="shared" si="15"/>
        <v>115</v>
      </c>
      <c r="T125" s="23">
        <v>22.8</v>
      </c>
      <c r="U125" s="23"/>
      <c r="V125" s="23"/>
      <c r="W125" s="23"/>
      <c r="X125" s="7"/>
    </row>
    <row r="126" spans="6:24" hidden="1">
      <c r="J126" s="22" t="s">
        <v>35</v>
      </c>
      <c r="K126" s="7"/>
      <c r="L126" s="23"/>
      <c r="M126" s="23">
        <v>21.9</v>
      </c>
      <c r="N126" s="23"/>
      <c r="O126" s="23"/>
      <c r="P126" s="7"/>
      <c r="Q126" s="7">
        <v>21.9</v>
      </c>
      <c r="R126" s="7">
        <f t="shared" si="15"/>
        <v>136.9</v>
      </c>
      <c r="T126" s="23"/>
      <c r="U126" s="23">
        <v>21.9</v>
      </c>
      <c r="V126" s="23"/>
      <c r="W126" s="23"/>
      <c r="X126" s="7"/>
    </row>
    <row r="127" spans="6:24" hidden="1">
      <c r="J127" s="22" t="s">
        <v>39</v>
      </c>
      <c r="K127" s="7"/>
      <c r="L127" s="23"/>
      <c r="M127" s="23"/>
      <c r="N127" s="23">
        <v>19.5</v>
      </c>
      <c r="O127" s="23"/>
      <c r="P127" s="7"/>
      <c r="Q127" s="7">
        <v>19.5</v>
      </c>
      <c r="R127" s="7">
        <f t="shared" si="15"/>
        <v>156.4</v>
      </c>
      <c r="T127" s="23"/>
      <c r="U127" s="23"/>
      <c r="V127" s="23">
        <v>19.5</v>
      </c>
      <c r="W127" s="23"/>
      <c r="X127" s="7"/>
    </row>
    <row r="128" spans="6:24" hidden="1">
      <c r="J128" s="22" t="s">
        <v>40</v>
      </c>
      <c r="K128" s="7"/>
      <c r="L128" s="23"/>
      <c r="M128" s="23"/>
      <c r="N128" s="23"/>
      <c r="O128" s="23">
        <v>25.6</v>
      </c>
      <c r="P128" s="7"/>
      <c r="Q128" s="7">
        <v>25.6</v>
      </c>
      <c r="R128" s="7">
        <f t="shared" si="15"/>
        <v>182</v>
      </c>
      <c r="T128" s="23"/>
      <c r="U128" s="23"/>
      <c r="V128" s="23"/>
      <c r="W128" s="23">
        <v>25.6</v>
      </c>
      <c r="X128" s="7"/>
    </row>
    <row r="129" spans="10:24" hidden="1">
      <c r="J129" s="22" t="s">
        <v>41</v>
      </c>
      <c r="K129" s="7"/>
      <c r="L129" s="23">
        <v>25.3</v>
      </c>
      <c r="M129" s="23"/>
      <c r="N129" s="23"/>
      <c r="O129" s="23"/>
      <c r="P129" s="7"/>
      <c r="Q129" s="7">
        <v>25.3</v>
      </c>
      <c r="R129" s="7">
        <f t="shared" si="15"/>
        <v>207.3</v>
      </c>
      <c r="T129" s="23">
        <v>25.3</v>
      </c>
      <c r="U129" s="23"/>
      <c r="V129" s="23"/>
      <c r="W129" s="23"/>
      <c r="X129" s="7"/>
    </row>
    <row r="130" spans="10:24" hidden="1">
      <c r="J130" s="22" t="s">
        <v>42</v>
      </c>
      <c r="K130" s="7"/>
      <c r="L130" s="23"/>
      <c r="M130" s="23">
        <v>25.7</v>
      </c>
      <c r="N130" s="23"/>
      <c r="O130" s="23"/>
      <c r="P130" s="7"/>
      <c r="Q130" s="7">
        <v>25.7</v>
      </c>
      <c r="R130" s="7">
        <f t="shared" si="15"/>
        <v>233</v>
      </c>
      <c r="T130" s="23"/>
      <c r="U130" s="23">
        <v>25.7</v>
      </c>
      <c r="V130" s="23"/>
      <c r="W130" s="23"/>
      <c r="X130" s="7"/>
    </row>
    <row r="131" spans="10:24" hidden="1">
      <c r="J131" s="22" t="s">
        <v>43</v>
      </c>
      <c r="K131" s="7"/>
      <c r="L131" s="23"/>
      <c r="M131" s="23"/>
      <c r="N131" s="23">
        <v>24</v>
      </c>
      <c r="O131" s="23"/>
      <c r="P131" s="7"/>
      <c r="Q131" s="7">
        <v>24</v>
      </c>
      <c r="R131" s="7">
        <f t="shared" si="15"/>
        <v>257</v>
      </c>
      <c r="T131" s="23"/>
      <c r="U131" s="23"/>
      <c r="V131" s="23">
        <v>24</v>
      </c>
      <c r="W131" s="23"/>
      <c r="X131" s="7"/>
    </row>
    <row r="132" spans="10:24" hidden="1">
      <c r="J132" s="22" t="s">
        <v>44</v>
      </c>
      <c r="K132" s="7"/>
      <c r="L132" s="23"/>
      <c r="M132" s="23"/>
      <c r="N132" s="23"/>
      <c r="O132" s="23">
        <v>20.2</v>
      </c>
      <c r="P132" s="7"/>
      <c r="Q132" s="7">
        <v>20.2</v>
      </c>
      <c r="R132" s="7">
        <f t="shared" si="15"/>
        <v>277.2</v>
      </c>
      <c r="T132" s="23"/>
      <c r="U132" s="23"/>
      <c r="V132" s="23"/>
      <c r="W132" s="23">
        <v>20.2</v>
      </c>
      <c r="X132" s="7"/>
    </row>
    <row r="133" spans="10:24" hidden="1">
      <c r="J133" s="1"/>
      <c r="K133" s="7"/>
      <c r="L133" s="23"/>
      <c r="M133" s="23"/>
      <c r="N133" s="23"/>
      <c r="O133" s="23"/>
      <c r="P133" s="7"/>
      <c r="Q133" s="7"/>
      <c r="R133" s="7"/>
      <c r="T133" s="23"/>
      <c r="U133" s="23"/>
      <c r="V133" s="23"/>
      <c r="W133" s="23"/>
      <c r="X133" s="7"/>
    </row>
    <row r="134" spans="10:24" hidden="1">
      <c r="J134" s="1"/>
      <c r="K134" s="7"/>
      <c r="L134" s="23">
        <f t="shared" ref="L134:N134" si="16">SUM(L121:L133)</f>
        <v>67.8</v>
      </c>
      <c r="M134" s="23">
        <f t="shared" si="16"/>
        <v>71.8</v>
      </c>
      <c r="N134" s="23">
        <f t="shared" si="16"/>
        <v>68.599999999999994</v>
      </c>
      <c r="O134" s="23">
        <f>SUM(O121:O133)</f>
        <v>69</v>
      </c>
      <c r="P134" s="7"/>
      <c r="Q134" s="7">
        <f>SUM(Q121:Q133)</f>
        <v>277.2</v>
      </c>
      <c r="R134" s="7"/>
      <c r="T134" s="23">
        <f t="shared" ref="T134:V134" si="17">SUM(T121:T133)</f>
        <v>67.8</v>
      </c>
      <c r="U134" s="23">
        <f t="shared" si="17"/>
        <v>71.8</v>
      </c>
      <c r="V134" s="23">
        <f t="shared" si="17"/>
        <v>68.599999999999994</v>
      </c>
      <c r="W134" s="23">
        <f>SUM(W121:W133)</f>
        <v>69</v>
      </c>
      <c r="X134" s="7"/>
    </row>
    <row r="135" spans="10:24" hidden="1">
      <c r="X135" s="7"/>
    </row>
    <row r="136" spans="10:24">
      <c r="X136" s="7"/>
    </row>
    <row r="137" spans="10:24">
      <c r="X137" s="7"/>
    </row>
    <row r="146" spans="10:23" hidden="1"/>
    <row r="147" spans="10:23" hidden="1">
      <c r="K147" t="s">
        <v>28</v>
      </c>
      <c r="L147" s="36">
        <v>1</v>
      </c>
      <c r="M147" s="36">
        <v>2</v>
      </c>
      <c r="N147" s="36">
        <v>3</v>
      </c>
      <c r="O147" s="36">
        <v>4</v>
      </c>
      <c r="P147" s="36">
        <v>5</v>
      </c>
      <c r="Q147" s="36">
        <v>6</v>
      </c>
      <c r="R147" s="36">
        <v>7</v>
      </c>
      <c r="S147" s="37">
        <v>8</v>
      </c>
      <c r="T147" s="36">
        <v>1</v>
      </c>
      <c r="U147" s="36">
        <v>2</v>
      </c>
      <c r="V147" s="36">
        <v>3</v>
      </c>
      <c r="W147" s="36">
        <v>4</v>
      </c>
    </row>
    <row r="148" spans="10:23" hidden="1">
      <c r="J148" s="18" t="s">
        <v>29</v>
      </c>
    </row>
    <row r="149" spans="10:23" hidden="1">
      <c r="J149" s="38">
        <v>1</v>
      </c>
      <c r="L149" s="39">
        <v>5.3</v>
      </c>
      <c r="M149" s="39">
        <v>4.9000000000000004</v>
      </c>
      <c r="N149" s="39">
        <v>5.3</v>
      </c>
      <c r="O149" s="39">
        <v>4.2</v>
      </c>
      <c r="P149" s="39"/>
      <c r="Q149" s="39"/>
      <c r="R149" s="39"/>
      <c r="S149" s="40"/>
      <c r="T149" s="39">
        <v>5.3</v>
      </c>
      <c r="U149" s="39">
        <v>4.9000000000000004</v>
      </c>
      <c r="V149" s="39">
        <v>5.3</v>
      </c>
      <c r="W149" s="39">
        <v>4.2</v>
      </c>
    </row>
    <row r="150" spans="10:23" hidden="1">
      <c r="J150" s="38"/>
      <c r="L150" s="39">
        <v>5.5</v>
      </c>
      <c r="M150" s="39">
        <v>5</v>
      </c>
      <c r="N150" s="39">
        <v>6.6</v>
      </c>
      <c r="O150" s="39">
        <v>7.1</v>
      </c>
      <c r="P150" s="39"/>
      <c r="Q150" s="39"/>
      <c r="R150" s="39"/>
      <c r="S150" s="40"/>
      <c r="T150" s="39">
        <v>5.5</v>
      </c>
      <c r="U150" s="39">
        <v>5</v>
      </c>
      <c r="V150" s="39">
        <v>6.6</v>
      </c>
      <c r="W150" s="39">
        <v>7.1</v>
      </c>
    </row>
    <row r="151" spans="10:23" hidden="1">
      <c r="J151" s="38">
        <v>2</v>
      </c>
      <c r="L151" s="39">
        <v>6.5</v>
      </c>
      <c r="M151" s="39">
        <v>6.6</v>
      </c>
      <c r="N151" s="39">
        <v>6.4</v>
      </c>
      <c r="O151" s="39">
        <v>5.6</v>
      </c>
      <c r="P151" s="39"/>
      <c r="Q151" s="39"/>
      <c r="R151" s="39"/>
      <c r="S151" s="40"/>
      <c r="T151" s="39">
        <v>6.5</v>
      </c>
      <c r="U151" s="39">
        <v>6.6</v>
      </c>
      <c r="V151" s="39">
        <v>6.4</v>
      </c>
      <c r="W151" s="39">
        <v>5.6</v>
      </c>
    </row>
    <row r="152" spans="10:23" hidden="1">
      <c r="J152" s="38"/>
      <c r="L152" s="39">
        <v>7.7</v>
      </c>
      <c r="M152" s="39">
        <v>3.5</v>
      </c>
      <c r="N152" s="39">
        <v>5.3</v>
      </c>
      <c r="O152" s="39">
        <v>6.7</v>
      </c>
      <c r="P152" s="39"/>
      <c r="Q152" s="39"/>
      <c r="R152" s="39"/>
      <c r="S152" s="40"/>
      <c r="T152" s="39">
        <v>7.7</v>
      </c>
      <c r="U152" s="39">
        <v>3.5</v>
      </c>
      <c r="V152" s="39">
        <v>5.3</v>
      </c>
      <c r="W152" s="39">
        <v>6.7</v>
      </c>
    </row>
    <row r="153" spans="10:23" hidden="1">
      <c r="J153" s="38">
        <v>3</v>
      </c>
      <c r="L153" s="39">
        <v>6.1</v>
      </c>
      <c r="M153" s="39">
        <v>4.3</v>
      </c>
      <c r="N153" s="39">
        <v>4.7</v>
      </c>
      <c r="O153" s="39">
        <v>7.7</v>
      </c>
      <c r="P153" s="39"/>
      <c r="Q153" s="39"/>
      <c r="R153" s="39"/>
      <c r="S153" s="40"/>
      <c r="T153" s="39">
        <v>6.1</v>
      </c>
      <c r="U153" s="39">
        <v>4.3</v>
      </c>
      <c r="V153" s="39">
        <v>4.7</v>
      </c>
      <c r="W153" s="39">
        <v>7.7</v>
      </c>
    </row>
    <row r="154" spans="10:23" hidden="1">
      <c r="J154" s="38"/>
      <c r="L154" s="39">
        <v>5.6</v>
      </c>
      <c r="M154" s="39">
        <v>6.8</v>
      </c>
      <c r="N154" s="39">
        <v>4.4000000000000004</v>
      </c>
      <c r="O154" s="39">
        <v>5.0999999999999996</v>
      </c>
      <c r="P154" s="39"/>
      <c r="Q154" s="39"/>
      <c r="R154" s="39"/>
      <c r="S154" s="40"/>
      <c r="T154" s="39">
        <v>5.6</v>
      </c>
      <c r="U154" s="39">
        <v>6.8</v>
      </c>
      <c r="V154" s="39">
        <v>4.4000000000000004</v>
      </c>
      <c r="W154" s="39">
        <v>5.0999999999999996</v>
      </c>
    </row>
    <row r="155" spans="10:23" hidden="1">
      <c r="J155" s="38">
        <v>4</v>
      </c>
      <c r="L155" s="39">
        <v>3.9</v>
      </c>
      <c r="M155" s="39">
        <v>7.1</v>
      </c>
      <c r="N155" s="39">
        <v>4.5</v>
      </c>
      <c r="O155" s="39">
        <v>4</v>
      </c>
      <c r="P155" s="39"/>
      <c r="Q155" s="39"/>
      <c r="R155" s="39"/>
      <c r="S155" s="40"/>
      <c r="T155" s="39">
        <v>3.9</v>
      </c>
      <c r="U155" s="39">
        <v>7.1</v>
      </c>
      <c r="V155" s="39">
        <v>4.5</v>
      </c>
      <c r="W155" s="39">
        <v>4</v>
      </c>
    </row>
    <row r="156" spans="10:23" hidden="1">
      <c r="J156" s="38"/>
      <c r="L156" s="39">
        <v>5.4</v>
      </c>
      <c r="M156" s="39">
        <v>5.2</v>
      </c>
      <c r="N156" s="39">
        <v>7.8</v>
      </c>
      <c r="O156" s="39">
        <v>7.2</v>
      </c>
      <c r="P156" s="39"/>
      <c r="Q156" s="39"/>
      <c r="R156" s="39"/>
      <c r="S156" s="40"/>
      <c r="T156" s="39">
        <v>5.4</v>
      </c>
      <c r="U156" s="39">
        <v>5.2</v>
      </c>
      <c r="V156" s="39">
        <v>7.8</v>
      </c>
      <c r="W156" s="39">
        <v>7.2</v>
      </c>
    </row>
    <row r="157" spans="10:23" hidden="1">
      <c r="J157" s="38">
        <v>5</v>
      </c>
      <c r="L157" s="39">
        <v>6.8</v>
      </c>
      <c r="M157" s="39">
        <v>6.5</v>
      </c>
      <c r="N157" s="39">
        <v>6.1</v>
      </c>
      <c r="O157" s="39">
        <v>5.9</v>
      </c>
      <c r="P157" s="39"/>
      <c r="Q157" s="39"/>
      <c r="R157" s="39"/>
      <c r="S157" s="40"/>
      <c r="T157" s="39">
        <v>6.8</v>
      </c>
      <c r="U157" s="39">
        <v>6.5</v>
      </c>
      <c r="V157" s="39">
        <v>6.1</v>
      </c>
      <c r="W157" s="39">
        <v>5.9</v>
      </c>
    </row>
    <row r="158" spans="10:23" hidden="1">
      <c r="J158" s="38"/>
      <c r="L158" s="39">
        <v>7.2</v>
      </c>
      <c r="M158" s="39">
        <v>7.2</v>
      </c>
      <c r="N158" s="39">
        <v>6.8</v>
      </c>
      <c r="O158" s="39">
        <v>4.5</v>
      </c>
      <c r="P158" s="39"/>
      <c r="Q158" s="39"/>
      <c r="R158" s="39"/>
      <c r="S158" s="40"/>
      <c r="T158" s="39">
        <v>7.2</v>
      </c>
      <c r="U158" s="39">
        <v>7.2</v>
      </c>
      <c r="V158" s="39">
        <v>6.8</v>
      </c>
      <c r="W158" s="39">
        <v>4.5</v>
      </c>
    </row>
    <row r="159" spans="10:23" hidden="1">
      <c r="J159" s="38">
        <v>6</v>
      </c>
      <c r="L159" s="39">
        <v>5.7</v>
      </c>
      <c r="M159" s="39">
        <v>5</v>
      </c>
      <c r="N159" s="39">
        <v>7.6</v>
      </c>
      <c r="O159" s="39">
        <v>5.7</v>
      </c>
      <c r="P159" s="39"/>
      <c r="Q159" s="39"/>
      <c r="R159" s="39"/>
      <c r="S159" s="40"/>
      <c r="T159" s="39">
        <v>5.7</v>
      </c>
      <c r="U159" s="39">
        <v>5</v>
      </c>
      <c r="V159" s="39">
        <v>7.6</v>
      </c>
      <c r="W159" s="39">
        <v>5.7</v>
      </c>
    </row>
    <row r="160" spans="10:23" hidden="1">
      <c r="J160" s="38"/>
      <c r="L160" s="39">
        <v>3.6</v>
      </c>
      <c r="M160" s="39">
        <v>6.1</v>
      </c>
      <c r="N160" s="39">
        <v>4.3</v>
      </c>
      <c r="O160" s="39">
        <v>3.6</v>
      </c>
      <c r="P160" s="39">
        <v>2.6</v>
      </c>
      <c r="Q160" s="39"/>
      <c r="R160" s="39"/>
      <c r="S160" s="40"/>
      <c r="T160" s="39">
        <v>3.6</v>
      </c>
      <c r="U160" s="39">
        <v>6.1</v>
      </c>
      <c r="V160" s="39">
        <v>4.3</v>
      </c>
      <c r="W160" s="39">
        <v>3.6</v>
      </c>
    </row>
    <row r="161" spans="11:23" hidden="1">
      <c r="L161" s="39" t="s">
        <v>9</v>
      </c>
      <c r="M161" s="39"/>
      <c r="N161" s="39" t="s">
        <v>9</v>
      </c>
      <c r="O161" s="39" t="s">
        <v>9</v>
      </c>
      <c r="P161" s="39" t="s">
        <v>9</v>
      </c>
      <c r="Q161" s="39" t="s">
        <v>9</v>
      </c>
      <c r="R161" s="39" t="s">
        <v>9</v>
      </c>
      <c r="S161" s="40" t="s">
        <v>9</v>
      </c>
      <c r="T161" s="39" t="s">
        <v>9</v>
      </c>
      <c r="U161" s="39"/>
      <c r="V161" s="39" t="s">
        <v>9</v>
      </c>
      <c r="W161" s="39" t="s">
        <v>9</v>
      </c>
    </row>
    <row r="162" spans="11:23" hidden="1">
      <c r="K162" s="39">
        <f>SUM(L162:X162)</f>
        <v>551.79999999999995</v>
      </c>
      <c r="L162" s="39">
        <f>SUM(L149:L161)</f>
        <v>69.3</v>
      </c>
      <c r="M162" s="39">
        <f t="shared" ref="M162:S162" si="18">SUM(M149:M161)</f>
        <v>68.2</v>
      </c>
      <c r="N162" s="39">
        <f t="shared" si="18"/>
        <v>69.799999999999983</v>
      </c>
      <c r="O162" s="39">
        <f t="shared" si="18"/>
        <v>67.3</v>
      </c>
      <c r="P162" s="39">
        <f t="shared" si="18"/>
        <v>2.6</v>
      </c>
      <c r="Q162" s="39">
        <f t="shared" si="18"/>
        <v>0</v>
      </c>
      <c r="R162" s="39">
        <f t="shared" si="18"/>
        <v>0</v>
      </c>
      <c r="S162" s="40">
        <f t="shared" si="18"/>
        <v>0</v>
      </c>
      <c r="T162" s="39">
        <f>SUM(T149:T161)</f>
        <v>69.3</v>
      </c>
      <c r="U162" s="39">
        <f t="shared" ref="U162:W162" si="19">SUM(U149:U161)</f>
        <v>68.2</v>
      </c>
      <c r="V162" s="39">
        <f t="shared" si="19"/>
        <v>69.799999999999983</v>
      </c>
      <c r="W162" s="39">
        <f t="shared" si="19"/>
        <v>67.3</v>
      </c>
    </row>
    <row r="163" spans="11:23" hidden="1">
      <c r="K163">
        <f>K162/12</f>
        <v>45.983333333333327</v>
      </c>
    </row>
    <row r="164" spans="11:23" hidden="1"/>
  </sheetData>
  <phoneticPr fontId="7" type="noConversion"/>
  <printOptions horizontalCentered="1" verticalCentered="1"/>
  <pageMargins left="0.2" right="0" top="0" bottom="0.2" header="0" footer="0"/>
  <pageSetup scale="74" fitToHeight="0" orientation="landscape" horizontalDpi="1200" verticalDpi="1200"/>
  <rowBreaks count="1" manualBreakCount="1">
    <brk id="36" max="2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164"/>
  <sheetViews>
    <sheetView topLeftCell="A41" workbookViewId="0">
      <selection activeCell="D71" sqref="D71"/>
    </sheetView>
  </sheetViews>
  <sheetFormatPr baseColWidth="10" defaultColWidth="11" defaultRowHeight="15" x14ac:dyDescent="0"/>
  <cols>
    <col min="1" max="1" width="5.5" style="18" bestFit="1" customWidth="1"/>
    <col min="2" max="2" width="6.83203125" style="39" customWidth="1"/>
    <col min="3" max="3" width="7.83203125" style="39" customWidth="1"/>
    <col min="4" max="4" width="6.33203125" style="39" bestFit="1" customWidth="1"/>
    <col min="5" max="5" width="9.1640625" style="19" bestFit="1" customWidth="1"/>
    <col min="6" max="6" width="27.6640625" style="76" customWidth="1"/>
    <col min="7" max="7" width="8.83203125" style="20" customWidth="1"/>
    <col min="8" max="8" width="6.83203125" style="20" customWidth="1"/>
    <col min="9" max="9" width="15.6640625" style="20" customWidth="1"/>
    <col min="10" max="10" width="6.1640625" style="18" bestFit="1" customWidth="1"/>
    <col min="11" max="11" width="8.1640625" hidden="1" customWidth="1"/>
    <col min="12" max="18" width="6" customWidth="1"/>
    <col min="19" max="19" width="6" style="20" customWidth="1"/>
    <col min="20" max="26" width="6" customWidth="1"/>
    <col min="27" max="28" width="6" style="20" customWidth="1"/>
    <col min="29" max="39" width="6" customWidth="1"/>
  </cols>
  <sheetData>
    <row r="1" spans="1:28" s="6" customFormat="1">
      <c r="A1" s="1" t="s">
        <v>0</v>
      </c>
      <c r="B1" s="49" t="s">
        <v>1</v>
      </c>
      <c r="C1" s="49" t="s">
        <v>2</v>
      </c>
      <c r="D1" s="49" t="s">
        <v>103</v>
      </c>
      <c r="E1" s="1" t="s">
        <v>3</v>
      </c>
      <c r="F1" s="74" t="s">
        <v>4</v>
      </c>
      <c r="G1" s="4"/>
      <c r="H1" s="4"/>
      <c r="I1" s="102" t="s">
        <v>145</v>
      </c>
      <c r="J1" s="2" t="s">
        <v>127</v>
      </c>
      <c r="K1" s="2" t="s">
        <v>6</v>
      </c>
      <c r="L1" s="2">
        <v>1</v>
      </c>
      <c r="M1" s="2">
        <v>2</v>
      </c>
      <c r="N1" s="2">
        <v>3</v>
      </c>
      <c r="O1" s="2">
        <v>4</v>
      </c>
      <c r="P1" s="2">
        <v>5</v>
      </c>
      <c r="Q1" s="2">
        <v>6</v>
      </c>
      <c r="R1" s="2">
        <v>7</v>
      </c>
      <c r="S1" s="2">
        <v>8</v>
      </c>
      <c r="T1" s="2">
        <v>9</v>
      </c>
      <c r="U1" s="2">
        <v>10</v>
      </c>
      <c r="V1" s="2">
        <v>11</v>
      </c>
      <c r="W1" s="2">
        <v>12</v>
      </c>
      <c r="X1" s="2">
        <v>13</v>
      </c>
      <c r="Y1" s="2">
        <v>14</v>
      </c>
      <c r="Z1" s="2">
        <v>15</v>
      </c>
      <c r="AA1" s="2">
        <v>16</v>
      </c>
      <c r="AB1" s="2"/>
    </row>
    <row r="2" spans="1:28">
      <c r="A2" s="1" t="s">
        <v>130</v>
      </c>
      <c r="B2" s="23"/>
      <c r="C2" s="62"/>
      <c r="D2" s="107" t="s">
        <v>1</v>
      </c>
      <c r="E2" s="66" t="s">
        <v>7</v>
      </c>
      <c r="F2" s="11" t="s">
        <v>8</v>
      </c>
      <c r="G2" s="9"/>
      <c r="H2" s="9"/>
      <c r="I2" s="10" t="s">
        <v>54</v>
      </c>
      <c r="J2" s="1" t="s">
        <v>9</v>
      </c>
      <c r="K2" s="7">
        <v>1</v>
      </c>
      <c r="L2" s="23"/>
      <c r="M2" s="23"/>
      <c r="N2" s="23"/>
      <c r="O2" s="23"/>
      <c r="P2" s="23"/>
      <c r="Q2" s="23"/>
      <c r="R2" s="23"/>
      <c r="S2" s="23"/>
      <c r="T2" s="7"/>
      <c r="U2" s="7"/>
      <c r="V2" s="7"/>
      <c r="W2" s="7"/>
      <c r="X2" s="7"/>
      <c r="Y2" s="7"/>
      <c r="Z2" s="7"/>
      <c r="AA2" s="7"/>
      <c r="AB2" s="7"/>
    </row>
    <row r="3" spans="1:28">
      <c r="A3" s="1"/>
      <c r="B3" s="23"/>
      <c r="C3" s="62"/>
      <c r="D3" s="62"/>
      <c r="E3" s="66" t="s">
        <v>10</v>
      </c>
      <c r="F3" s="11" t="s">
        <v>11</v>
      </c>
      <c r="G3" s="9"/>
      <c r="H3" s="9"/>
      <c r="I3" s="10"/>
      <c r="J3" s="1" t="s">
        <v>9</v>
      </c>
      <c r="K3" s="7">
        <v>2</v>
      </c>
      <c r="L3" s="31" t="str">
        <f t="shared" ref="L3:AA18" si="0">IF($J3=L$1,$B3,"")</f>
        <v/>
      </c>
      <c r="M3" s="31" t="str">
        <f t="shared" si="0"/>
        <v/>
      </c>
      <c r="N3" s="31" t="str">
        <f t="shared" si="0"/>
        <v/>
      </c>
      <c r="O3" s="31" t="str">
        <f t="shared" si="0"/>
        <v/>
      </c>
      <c r="P3" s="31" t="str">
        <f t="shared" si="0"/>
        <v/>
      </c>
      <c r="Q3" s="31" t="str">
        <f t="shared" si="0"/>
        <v/>
      </c>
      <c r="R3" s="31" t="str">
        <f t="shared" si="0"/>
        <v/>
      </c>
      <c r="S3" s="31" t="str">
        <f t="shared" si="0"/>
        <v/>
      </c>
      <c r="T3" s="27" t="str">
        <f t="shared" si="0"/>
        <v/>
      </c>
      <c r="U3" s="27" t="str">
        <f t="shared" si="0"/>
        <v/>
      </c>
      <c r="V3" s="27" t="str">
        <f t="shared" si="0"/>
        <v/>
      </c>
      <c r="W3" s="27" t="str">
        <f t="shared" si="0"/>
        <v/>
      </c>
      <c r="X3" s="27" t="str">
        <f t="shared" si="0"/>
        <v/>
      </c>
      <c r="Y3" s="27" t="str">
        <f t="shared" si="0"/>
        <v/>
      </c>
      <c r="Z3" s="27" t="str">
        <f t="shared" si="0"/>
        <v/>
      </c>
      <c r="AA3" s="27" t="str">
        <f t="shared" si="0"/>
        <v/>
      </c>
      <c r="AB3" s="7"/>
    </row>
    <row r="4" spans="1:28">
      <c r="A4" s="1">
        <v>1</v>
      </c>
      <c r="B4" s="23">
        <v>5.3</v>
      </c>
      <c r="C4" s="62">
        <v>5.3</v>
      </c>
      <c r="D4" s="62"/>
      <c r="E4" s="61"/>
      <c r="F4" s="75" t="s">
        <v>12</v>
      </c>
      <c r="G4" s="9"/>
      <c r="H4" s="9"/>
      <c r="I4" s="10" t="s">
        <v>54</v>
      </c>
      <c r="J4" s="1">
        <v>1</v>
      </c>
      <c r="K4" s="7">
        <v>3</v>
      </c>
      <c r="L4" s="31">
        <f t="shared" si="0"/>
        <v>5.3</v>
      </c>
      <c r="M4" s="31" t="str">
        <f t="shared" si="0"/>
        <v/>
      </c>
      <c r="N4" s="31" t="str">
        <f t="shared" si="0"/>
        <v/>
      </c>
      <c r="O4" s="31" t="str">
        <f t="shared" si="0"/>
        <v/>
      </c>
      <c r="P4" s="31" t="str">
        <f t="shared" si="0"/>
        <v/>
      </c>
      <c r="Q4" s="31" t="str">
        <f t="shared" si="0"/>
        <v/>
      </c>
      <c r="R4" s="31" t="str">
        <f t="shared" si="0"/>
        <v/>
      </c>
      <c r="S4" s="31" t="str">
        <f t="shared" si="0"/>
        <v/>
      </c>
      <c r="T4" s="27" t="str">
        <f t="shared" si="0"/>
        <v/>
      </c>
      <c r="U4" s="27" t="str">
        <f t="shared" si="0"/>
        <v/>
      </c>
      <c r="V4" s="27" t="str">
        <f t="shared" si="0"/>
        <v/>
      </c>
      <c r="W4" s="27" t="str">
        <f t="shared" si="0"/>
        <v/>
      </c>
      <c r="X4" s="27" t="str">
        <f t="shared" si="0"/>
        <v/>
      </c>
      <c r="Y4" s="27" t="str">
        <f t="shared" si="0"/>
        <v/>
      </c>
      <c r="Z4" s="27" t="str">
        <f t="shared" si="0"/>
        <v/>
      </c>
      <c r="AA4" s="27" t="str">
        <f t="shared" si="0"/>
        <v/>
      </c>
      <c r="AB4" s="7"/>
    </row>
    <row r="5" spans="1:28">
      <c r="A5" s="1">
        <v>2</v>
      </c>
      <c r="B5" s="23">
        <v>4.5</v>
      </c>
      <c r="C5" s="62">
        <v>9.8000000000000007</v>
      </c>
      <c r="D5" s="62"/>
      <c r="E5" s="61"/>
      <c r="F5" s="75" t="s">
        <v>131</v>
      </c>
      <c r="G5" s="9"/>
      <c r="H5" s="9"/>
      <c r="I5" s="10" t="s">
        <v>57</v>
      </c>
      <c r="J5" s="1">
        <v>2</v>
      </c>
      <c r="K5" s="7">
        <v>4</v>
      </c>
      <c r="L5" s="31" t="str">
        <f t="shared" si="0"/>
        <v/>
      </c>
      <c r="M5" s="31">
        <f t="shared" si="0"/>
        <v>4.5</v>
      </c>
      <c r="N5" s="31" t="str">
        <f t="shared" si="0"/>
        <v/>
      </c>
      <c r="O5" s="31" t="str">
        <f t="shared" si="0"/>
        <v/>
      </c>
      <c r="P5" s="31" t="str">
        <f t="shared" si="0"/>
        <v/>
      </c>
      <c r="Q5" s="31" t="str">
        <f t="shared" si="0"/>
        <v/>
      </c>
      <c r="R5" s="31" t="str">
        <f t="shared" si="0"/>
        <v/>
      </c>
      <c r="S5" s="31" t="str">
        <f t="shared" si="0"/>
        <v/>
      </c>
      <c r="T5" s="27" t="str">
        <f t="shared" si="0"/>
        <v/>
      </c>
      <c r="U5" s="27" t="str">
        <f t="shared" si="0"/>
        <v/>
      </c>
      <c r="V5" s="27" t="str">
        <f t="shared" si="0"/>
        <v/>
      </c>
      <c r="W5" s="27" t="str">
        <f t="shared" si="0"/>
        <v/>
      </c>
      <c r="X5" s="27" t="str">
        <f t="shared" si="0"/>
        <v/>
      </c>
      <c r="Y5" s="27" t="str">
        <f t="shared" si="0"/>
        <v/>
      </c>
      <c r="Z5" s="27" t="str">
        <f t="shared" si="0"/>
        <v/>
      </c>
      <c r="AA5" s="27" t="str">
        <f t="shared" si="0"/>
        <v/>
      </c>
      <c r="AB5" s="7"/>
    </row>
    <row r="6" spans="1:28">
      <c r="A6" s="1"/>
      <c r="B6" s="23"/>
      <c r="C6" s="62" t="s">
        <v>9</v>
      </c>
      <c r="D6" s="62"/>
      <c r="E6" s="66"/>
      <c r="F6" s="11" t="s">
        <v>45</v>
      </c>
      <c r="G6" s="9"/>
      <c r="H6" s="9"/>
      <c r="I6" s="10"/>
      <c r="J6" s="1"/>
      <c r="K6" s="7"/>
      <c r="L6" s="31" t="str">
        <f t="shared" si="0"/>
        <v/>
      </c>
      <c r="M6" s="31" t="str">
        <f t="shared" si="0"/>
        <v/>
      </c>
      <c r="N6" s="31" t="str">
        <f t="shared" si="0"/>
        <v/>
      </c>
      <c r="O6" s="31" t="str">
        <f t="shared" si="0"/>
        <v/>
      </c>
      <c r="P6" s="31" t="str">
        <f t="shared" si="0"/>
        <v/>
      </c>
      <c r="Q6" s="31" t="str">
        <f t="shared" si="0"/>
        <v/>
      </c>
      <c r="R6" s="31" t="str">
        <f t="shared" si="0"/>
        <v/>
      </c>
      <c r="S6" s="31" t="str">
        <f t="shared" si="0"/>
        <v/>
      </c>
      <c r="T6" s="27" t="str">
        <f t="shared" si="0"/>
        <v/>
      </c>
      <c r="U6" s="27" t="str">
        <f t="shared" si="0"/>
        <v/>
      </c>
      <c r="V6" s="27" t="str">
        <f t="shared" si="0"/>
        <v/>
      </c>
      <c r="W6" s="27" t="str">
        <f t="shared" si="0"/>
        <v/>
      </c>
      <c r="X6" s="27" t="str">
        <f t="shared" si="0"/>
        <v/>
      </c>
      <c r="Y6" s="27" t="str">
        <f t="shared" si="0"/>
        <v/>
      </c>
      <c r="Z6" s="27" t="str">
        <f t="shared" si="0"/>
        <v/>
      </c>
      <c r="AA6" s="27" t="str">
        <f t="shared" si="0"/>
        <v/>
      </c>
      <c r="AB6" s="7"/>
    </row>
    <row r="7" spans="1:28">
      <c r="A7" s="1">
        <v>3</v>
      </c>
      <c r="B7" s="23">
        <v>5.7</v>
      </c>
      <c r="C7" s="62">
        <v>15.5</v>
      </c>
      <c r="D7" s="62"/>
      <c r="E7" s="61"/>
      <c r="F7" s="75" t="s">
        <v>13</v>
      </c>
      <c r="G7" s="9"/>
      <c r="H7" s="9"/>
      <c r="I7" s="10" t="s">
        <v>56</v>
      </c>
      <c r="J7" s="1">
        <v>3</v>
      </c>
      <c r="K7" s="7">
        <v>5</v>
      </c>
      <c r="L7" s="31" t="str">
        <f t="shared" si="0"/>
        <v/>
      </c>
      <c r="M7" s="31" t="str">
        <f t="shared" si="0"/>
        <v/>
      </c>
      <c r="N7" s="31">
        <f t="shared" si="0"/>
        <v>5.7</v>
      </c>
      <c r="O7" s="31" t="str">
        <f t="shared" si="0"/>
        <v/>
      </c>
      <c r="P7" s="31" t="str">
        <f t="shared" si="0"/>
        <v/>
      </c>
      <c r="Q7" s="31" t="str">
        <f t="shared" si="0"/>
        <v/>
      </c>
      <c r="R7" s="31" t="str">
        <f t="shared" si="0"/>
        <v/>
      </c>
      <c r="S7" s="31" t="str">
        <f t="shared" si="0"/>
        <v/>
      </c>
      <c r="T7" s="27" t="str">
        <f t="shared" si="0"/>
        <v/>
      </c>
      <c r="U7" s="27" t="str">
        <f t="shared" si="0"/>
        <v/>
      </c>
      <c r="V7" s="27" t="str">
        <f t="shared" si="0"/>
        <v/>
      </c>
      <c r="W7" s="27" t="str">
        <f t="shared" si="0"/>
        <v/>
      </c>
      <c r="X7" s="27" t="str">
        <f t="shared" si="0"/>
        <v/>
      </c>
      <c r="Y7" s="27" t="str">
        <f t="shared" si="0"/>
        <v/>
      </c>
      <c r="Z7" s="27" t="str">
        <f t="shared" si="0"/>
        <v/>
      </c>
      <c r="AA7" s="27" t="str">
        <f t="shared" si="0"/>
        <v/>
      </c>
      <c r="AB7" s="7"/>
    </row>
    <row r="8" spans="1:28">
      <c r="A8" s="1"/>
      <c r="B8" s="23"/>
      <c r="C8" s="62" t="s">
        <v>9</v>
      </c>
      <c r="D8" s="62"/>
      <c r="E8" s="66" t="s">
        <v>14</v>
      </c>
      <c r="F8" s="11" t="s">
        <v>120</v>
      </c>
      <c r="G8" s="9"/>
      <c r="H8" s="9"/>
      <c r="I8" s="10"/>
      <c r="J8" s="1"/>
      <c r="K8" s="7"/>
      <c r="L8" s="31" t="str">
        <f t="shared" si="0"/>
        <v/>
      </c>
      <c r="M8" s="31" t="str">
        <f t="shared" si="0"/>
        <v/>
      </c>
      <c r="N8" s="31" t="str">
        <f t="shared" si="0"/>
        <v/>
      </c>
      <c r="O8" s="31" t="str">
        <f t="shared" si="0"/>
        <v/>
      </c>
      <c r="P8" s="31" t="str">
        <f t="shared" si="0"/>
        <v/>
      </c>
      <c r="Q8" s="31" t="str">
        <f t="shared" si="0"/>
        <v/>
      </c>
      <c r="R8" s="31" t="str">
        <f t="shared" si="0"/>
        <v/>
      </c>
      <c r="S8" s="31" t="str">
        <f t="shared" si="0"/>
        <v/>
      </c>
      <c r="T8" s="27" t="str">
        <f t="shared" si="0"/>
        <v/>
      </c>
      <c r="U8" s="27" t="str">
        <f t="shared" si="0"/>
        <v/>
      </c>
      <c r="V8" s="27" t="str">
        <f t="shared" si="0"/>
        <v/>
      </c>
      <c r="W8" s="27" t="str">
        <f t="shared" si="0"/>
        <v/>
      </c>
      <c r="X8" s="27" t="str">
        <f t="shared" si="0"/>
        <v/>
      </c>
      <c r="Y8" s="27" t="str">
        <f t="shared" si="0"/>
        <v/>
      </c>
      <c r="Z8" s="27" t="str">
        <f t="shared" si="0"/>
        <v/>
      </c>
      <c r="AA8" s="27" t="str">
        <f t="shared" si="0"/>
        <v/>
      </c>
      <c r="AB8" s="7"/>
    </row>
    <row r="9" spans="1:28">
      <c r="A9" s="61">
        <v>4</v>
      </c>
      <c r="B9" s="62">
        <v>4.2</v>
      </c>
      <c r="C9" s="62">
        <v>19.7</v>
      </c>
      <c r="D9" s="62">
        <v>19.7</v>
      </c>
      <c r="E9" s="61"/>
      <c r="F9" s="69" t="s">
        <v>143</v>
      </c>
      <c r="G9" s="64"/>
      <c r="H9" s="64"/>
      <c r="I9" s="65" t="s">
        <v>55</v>
      </c>
      <c r="J9" s="1">
        <v>4</v>
      </c>
      <c r="K9" s="7">
        <v>6</v>
      </c>
      <c r="L9" s="31" t="str">
        <f t="shared" si="0"/>
        <v/>
      </c>
      <c r="M9" s="31" t="str">
        <f t="shared" si="0"/>
        <v/>
      </c>
      <c r="N9" s="31" t="str">
        <f t="shared" si="0"/>
        <v/>
      </c>
      <c r="O9" s="31">
        <f t="shared" si="0"/>
        <v>4.2</v>
      </c>
      <c r="P9" s="31" t="str">
        <f t="shared" si="0"/>
        <v/>
      </c>
      <c r="Q9" s="31" t="str">
        <f t="shared" si="0"/>
        <v/>
      </c>
      <c r="R9" s="31" t="str">
        <f t="shared" si="0"/>
        <v/>
      </c>
      <c r="S9" s="31" t="str">
        <f t="shared" si="0"/>
        <v/>
      </c>
      <c r="T9" s="27" t="str">
        <f t="shared" si="0"/>
        <v/>
      </c>
      <c r="U9" s="27" t="str">
        <f t="shared" si="0"/>
        <v/>
      </c>
      <c r="V9" s="27" t="str">
        <f t="shared" si="0"/>
        <v/>
      </c>
      <c r="W9" s="27" t="str">
        <f t="shared" si="0"/>
        <v/>
      </c>
      <c r="X9" s="27" t="str">
        <f t="shared" si="0"/>
        <v/>
      </c>
      <c r="Y9" s="27" t="str">
        <f t="shared" si="0"/>
        <v/>
      </c>
      <c r="Z9" s="27" t="str">
        <f t="shared" si="0"/>
        <v/>
      </c>
      <c r="AA9" s="27" t="str">
        <f t="shared" si="0"/>
        <v/>
      </c>
      <c r="AB9" s="7"/>
    </row>
    <row r="10" spans="1:28">
      <c r="A10" s="1"/>
      <c r="B10" s="23"/>
      <c r="C10" s="62" t="s">
        <v>9</v>
      </c>
      <c r="D10" s="62"/>
      <c r="E10" s="66" t="s">
        <v>10</v>
      </c>
      <c r="F10" s="11" t="s">
        <v>119</v>
      </c>
      <c r="G10" s="9"/>
      <c r="H10" s="9"/>
      <c r="I10" s="10" t="s">
        <v>55</v>
      </c>
      <c r="J10" s="1" t="s">
        <v>9</v>
      </c>
      <c r="K10" s="7">
        <v>7</v>
      </c>
      <c r="L10" s="31" t="str">
        <f t="shared" si="0"/>
        <v/>
      </c>
      <c r="M10" s="31" t="str">
        <f t="shared" si="0"/>
        <v/>
      </c>
      <c r="N10" s="31" t="str">
        <f t="shared" si="0"/>
        <v/>
      </c>
      <c r="O10" s="31" t="str">
        <f t="shared" si="0"/>
        <v/>
      </c>
      <c r="P10" s="31" t="str">
        <f t="shared" si="0"/>
        <v/>
      </c>
      <c r="Q10" s="31" t="str">
        <f t="shared" si="0"/>
        <v/>
      </c>
      <c r="R10" s="31" t="str">
        <f t="shared" si="0"/>
        <v/>
      </c>
      <c r="S10" s="31" t="str">
        <f t="shared" si="0"/>
        <v/>
      </c>
      <c r="T10" s="27" t="str">
        <f t="shared" si="0"/>
        <v/>
      </c>
      <c r="U10" s="27" t="str">
        <f t="shared" si="0"/>
        <v/>
      </c>
      <c r="V10" s="27" t="str">
        <f t="shared" si="0"/>
        <v/>
      </c>
      <c r="W10" s="27" t="str">
        <f t="shared" si="0"/>
        <v/>
      </c>
      <c r="X10" s="27" t="str">
        <f t="shared" si="0"/>
        <v/>
      </c>
      <c r="Y10" s="27" t="str">
        <f t="shared" si="0"/>
        <v/>
      </c>
      <c r="Z10" s="27" t="str">
        <f t="shared" si="0"/>
        <v/>
      </c>
      <c r="AA10" s="27" t="str">
        <f t="shared" si="0"/>
        <v/>
      </c>
      <c r="AB10" s="7"/>
    </row>
    <row r="11" spans="1:28">
      <c r="A11" s="1">
        <v>5</v>
      </c>
      <c r="B11" s="23">
        <v>5.5</v>
      </c>
      <c r="C11" s="62">
        <v>25.2</v>
      </c>
      <c r="D11" s="62"/>
      <c r="E11" s="61"/>
      <c r="F11" s="75" t="s">
        <v>132</v>
      </c>
      <c r="G11" s="9"/>
      <c r="H11" s="9"/>
      <c r="I11" s="10" t="s">
        <v>58</v>
      </c>
      <c r="J11" s="1">
        <v>5</v>
      </c>
      <c r="K11" s="7">
        <v>9</v>
      </c>
      <c r="L11" s="31" t="str">
        <f t="shared" si="0"/>
        <v/>
      </c>
      <c r="M11" s="31" t="str">
        <f t="shared" si="0"/>
        <v/>
      </c>
      <c r="N11" s="31" t="str">
        <f t="shared" si="0"/>
        <v/>
      </c>
      <c r="O11" s="31" t="str">
        <f t="shared" si="0"/>
        <v/>
      </c>
      <c r="P11" s="31">
        <f t="shared" si="0"/>
        <v>5.5</v>
      </c>
      <c r="Q11" s="31" t="str">
        <f t="shared" si="0"/>
        <v/>
      </c>
      <c r="R11" s="31" t="str">
        <f t="shared" si="0"/>
        <v/>
      </c>
      <c r="S11" s="31" t="str">
        <f t="shared" si="0"/>
        <v/>
      </c>
      <c r="T11" s="27" t="str">
        <f t="shared" si="0"/>
        <v/>
      </c>
      <c r="U11" s="27" t="str">
        <f t="shared" si="0"/>
        <v/>
      </c>
      <c r="V11" s="27" t="str">
        <f t="shared" si="0"/>
        <v/>
      </c>
      <c r="W11" s="27" t="str">
        <f t="shared" si="0"/>
        <v/>
      </c>
      <c r="X11" s="27" t="str">
        <f t="shared" si="0"/>
        <v/>
      </c>
      <c r="Y11" s="27" t="str">
        <f t="shared" si="0"/>
        <v/>
      </c>
      <c r="Z11" s="27" t="str">
        <f t="shared" si="0"/>
        <v/>
      </c>
      <c r="AA11" s="27" t="str">
        <f t="shared" si="0"/>
        <v/>
      </c>
      <c r="AB11" s="7"/>
    </row>
    <row r="12" spans="1:28">
      <c r="A12" s="1"/>
      <c r="B12" s="23"/>
      <c r="C12" s="62" t="s">
        <v>9</v>
      </c>
      <c r="D12" s="62"/>
      <c r="E12" s="66" t="s">
        <v>14</v>
      </c>
      <c r="F12" s="11" t="s">
        <v>121</v>
      </c>
      <c r="G12" s="9"/>
      <c r="H12" s="9"/>
      <c r="I12" s="10"/>
      <c r="J12" s="1" t="s">
        <v>9</v>
      </c>
      <c r="K12" s="7">
        <v>10</v>
      </c>
      <c r="L12" s="31" t="str">
        <f t="shared" si="0"/>
        <v/>
      </c>
      <c r="M12" s="31" t="str">
        <f t="shared" si="0"/>
        <v/>
      </c>
      <c r="N12" s="31" t="str">
        <f t="shared" si="0"/>
        <v/>
      </c>
      <c r="O12" s="31" t="str">
        <f t="shared" si="0"/>
        <v/>
      </c>
      <c r="P12" s="31" t="str">
        <f t="shared" si="0"/>
        <v/>
      </c>
      <c r="Q12" s="31" t="str">
        <f t="shared" si="0"/>
        <v/>
      </c>
      <c r="R12" s="31" t="str">
        <f t="shared" si="0"/>
        <v/>
      </c>
      <c r="S12" s="31" t="str">
        <f t="shared" si="0"/>
        <v/>
      </c>
      <c r="T12" s="27" t="str">
        <f t="shared" si="0"/>
        <v/>
      </c>
      <c r="U12" s="27" t="str">
        <f t="shared" si="0"/>
        <v/>
      </c>
      <c r="V12" s="27" t="str">
        <f t="shared" si="0"/>
        <v/>
      </c>
      <c r="W12" s="27" t="str">
        <f t="shared" si="0"/>
        <v/>
      </c>
      <c r="X12" s="27" t="str">
        <f t="shared" si="0"/>
        <v/>
      </c>
      <c r="Y12" s="27" t="str">
        <f t="shared" si="0"/>
        <v/>
      </c>
      <c r="Z12" s="27" t="str">
        <f t="shared" si="0"/>
        <v/>
      </c>
      <c r="AA12" s="27" t="str">
        <f t="shared" si="0"/>
        <v/>
      </c>
      <c r="AB12" s="7"/>
    </row>
    <row r="13" spans="1:28">
      <c r="A13" s="1">
        <v>6</v>
      </c>
      <c r="B13" s="23">
        <v>4.9000000000000004</v>
      </c>
      <c r="C13" s="62">
        <v>30.1</v>
      </c>
      <c r="D13" s="62"/>
      <c r="E13" s="61"/>
      <c r="F13" s="75" t="s">
        <v>144</v>
      </c>
      <c r="G13" s="9"/>
      <c r="H13" s="9"/>
      <c r="I13" s="10" t="s">
        <v>59</v>
      </c>
      <c r="J13" s="1">
        <v>6</v>
      </c>
      <c r="K13" s="7">
        <v>12</v>
      </c>
      <c r="L13" s="31" t="str">
        <f t="shared" si="0"/>
        <v/>
      </c>
      <c r="M13" s="31" t="str">
        <f t="shared" si="0"/>
        <v/>
      </c>
      <c r="N13" s="31" t="str">
        <f t="shared" si="0"/>
        <v/>
      </c>
      <c r="O13" s="31" t="str">
        <f t="shared" si="0"/>
        <v/>
      </c>
      <c r="P13" s="31" t="str">
        <f t="shared" si="0"/>
        <v/>
      </c>
      <c r="Q13" s="31">
        <f t="shared" si="0"/>
        <v>4.9000000000000004</v>
      </c>
      <c r="R13" s="31" t="str">
        <f t="shared" si="0"/>
        <v/>
      </c>
      <c r="S13" s="31" t="str">
        <f t="shared" si="0"/>
        <v/>
      </c>
      <c r="T13" s="27" t="str">
        <f t="shared" si="0"/>
        <v/>
      </c>
      <c r="U13" s="27" t="str">
        <f t="shared" si="0"/>
        <v/>
      </c>
      <c r="V13" s="27" t="str">
        <f t="shared" si="0"/>
        <v/>
      </c>
      <c r="W13" s="27" t="str">
        <f t="shared" si="0"/>
        <v/>
      </c>
      <c r="X13" s="27" t="str">
        <f t="shared" si="0"/>
        <v/>
      </c>
      <c r="Y13" s="27" t="str">
        <f t="shared" si="0"/>
        <v/>
      </c>
      <c r="Z13" s="27" t="str">
        <f t="shared" si="0"/>
        <v/>
      </c>
      <c r="AA13" s="27" t="str">
        <f t="shared" si="0"/>
        <v/>
      </c>
      <c r="AB13" s="7"/>
    </row>
    <row r="14" spans="1:28">
      <c r="A14" s="1">
        <v>7</v>
      </c>
      <c r="B14" s="23">
        <v>6.6</v>
      </c>
      <c r="C14" s="62">
        <v>36.699999999999996</v>
      </c>
      <c r="D14" s="62"/>
      <c r="E14" s="61"/>
      <c r="F14" s="75" t="s">
        <v>61</v>
      </c>
      <c r="G14" s="9"/>
      <c r="H14" s="9"/>
      <c r="I14" s="10" t="s">
        <v>60</v>
      </c>
      <c r="J14" s="1">
        <v>7</v>
      </c>
      <c r="K14" s="7">
        <v>14</v>
      </c>
      <c r="L14" s="31" t="str">
        <f t="shared" si="0"/>
        <v/>
      </c>
      <c r="M14" s="31" t="str">
        <f t="shared" si="0"/>
        <v/>
      </c>
      <c r="N14" s="31" t="str">
        <f t="shared" si="0"/>
        <v/>
      </c>
      <c r="O14" s="31" t="str">
        <f t="shared" si="0"/>
        <v/>
      </c>
      <c r="P14" s="31" t="str">
        <f t="shared" si="0"/>
        <v/>
      </c>
      <c r="Q14" s="31" t="str">
        <f t="shared" si="0"/>
        <v/>
      </c>
      <c r="R14" s="31">
        <f t="shared" si="0"/>
        <v>6.6</v>
      </c>
      <c r="S14" s="31" t="str">
        <f t="shared" si="0"/>
        <v/>
      </c>
      <c r="T14" s="27" t="str">
        <f t="shared" si="0"/>
        <v/>
      </c>
      <c r="U14" s="27" t="str">
        <f t="shared" si="0"/>
        <v/>
      </c>
      <c r="V14" s="27" t="str">
        <f t="shared" si="0"/>
        <v/>
      </c>
      <c r="W14" s="27" t="str">
        <f t="shared" si="0"/>
        <v/>
      </c>
      <c r="X14" s="27" t="str">
        <f t="shared" si="0"/>
        <v/>
      </c>
      <c r="Y14" s="27" t="str">
        <f t="shared" si="0"/>
        <v/>
      </c>
      <c r="Z14" s="27" t="str">
        <f t="shared" si="0"/>
        <v/>
      </c>
      <c r="AA14" s="27" t="str">
        <f t="shared" si="0"/>
        <v/>
      </c>
      <c r="AB14" s="7"/>
    </row>
    <row r="15" spans="1:28">
      <c r="A15" s="61">
        <v>8</v>
      </c>
      <c r="B15" s="62">
        <v>7.1</v>
      </c>
      <c r="C15" s="62">
        <v>43.8</v>
      </c>
      <c r="D15" s="62">
        <v>24.099999999999998</v>
      </c>
      <c r="E15" s="66" t="s">
        <v>14</v>
      </c>
      <c r="F15" s="63" t="s">
        <v>122</v>
      </c>
      <c r="G15" s="64"/>
      <c r="H15" s="64"/>
      <c r="I15" s="65" t="s">
        <v>62</v>
      </c>
      <c r="J15" s="1">
        <v>8</v>
      </c>
      <c r="K15" s="7">
        <v>16</v>
      </c>
      <c r="L15" s="31" t="str">
        <f t="shared" si="0"/>
        <v/>
      </c>
      <c r="M15" s="31" t="str">
        <f t="shared" si="0"/>
        <v/>
      </c>
      <c r="N15" s="31" t="str">
        <f t="shared" si="0"/>
        <v/>
      </c>
      <c r="O15" s="31" t="str">
        <f t="shared" si="0"/>
        <v/>
      </c>
      <c r="P15" s="31" t="str">
        <f t="shared" si="0"/>
        <v/>
      </c>
      <c r="Q15" s="31" t="str">
        <f t="shared" si="0"/>
        <v/>
      </c>
      <c r="R15" s="31" t="str">
        <f t="shared" si="0"/>
        <v/>
      </c>
      <c r="S15" s="31">
        <f t="shared" si="0"/>
        <v>7.1</v>
      </c>
      <c r="T15" s="27" t="str">
        <f t="shared" si="0"/>
        <v/>
      </c>
      <c r="U15" s="27" t="str">
        <f t="shared" si="0"/>
        <v/>
      </c>
      <c r="V15" s="27" t="str">
        <f t="shared" si="0"/>
        <v/>
      </c>
      <c r="W15" s="27" t="str">
        <f t="shared" si="0"/>
        <v/>
      </c>
      <c r="X15" s="27" t="str">
        <f t="shared" si="0"/>
        <v/>
      </c>
      <c r="Y15" s="27" t="str">
        <f t="shared" si="0"/>
        <v/>
      </c>
      <c r="Z15" s="27" t="str">
        <f t="shared" si="0"/>
        <v/>
      </c>
      <c r="AA15" s="27" t="str">
        <f t="shared" si="0"/>
        <v/>
      </c>
      <c r="AB15" s="7"/>
    </row>
    <row r="16" spans="1:28">
      <c r="A16" s="1">
        <v>9</v>
      </c>
      <c r="B16" s="23">
        <v>6.5</v>
      </c>
      <c r="C16" s="62">
        <v>50.3</v>
      </c>
      <c r="D16" s="62"/>
      <c r="E16" s="61"/>
      <c r="F16" s="75" t="s">
        <v>15</v>
      </c>
      <c r="G16" s="9"/>
      <c r="H16" s="9"/>
      <c r="I16" s="10" t="s">
        <v>63</v>
      </c>
      <c r="J16" s="1">
        <v>9</v>
      </c>
      <c r="K16" s="7">
        <v>21</v>
      </c>
      <c r="L16" s="31" t="str">
        <f t="shared" si="0"/>
        <v/>
      </c>
      <c r="M16" s="31" t="str">
        <f t="shared" si="0"/>
        <v/>
      </c>
      <c r="N16" s="31" t="str">
        <f t="shared" si="0"/>
        <v/>
      </c>
      <c r="O16" s="31" t="str">
        <f t="shared" si="0"/>
        <v/>
      </c>
      <c r="P16" s="31" t="str">
        <f t="shared" si="0"/>
        <v/>
      </c>
      <c r="Q16" s="31" t="str">
        <f t="shared" si="0"/>
        <v/>
      </c>
      <c r="R16" s="31" t="str">
        <f t="shared" si="0"/>
        <v/>
      </c>
      <c r="S16" s="31" t="str">
        <f t="shared" si="0"/>
        <v/>
      </c>
      <c r="T16" s="27">
        <f t="shared" si="0"/>
        <v>6.5</v>
      </c>
      <c r="U16" s="27" t="str">
        <f t="shared" si="0"/>
        <v/>
      </c>
      <c r="V16" s="27" t="str">
        <f t="shared" si="0"/>
        <v/>
      </c>
      <c r="W16" s="27" t="str">
        <f t="shared" si="0"/>
        <v/>
      </c>
      <c r="X16" s="27" t="str">
        <f t="shared" si="0"/>
        <v/>
      </c>
      <c r="Y16" s="27" t="str">
        <f t="shared" si="0"/>
        <v/>
      </c>
      <c r="Z16" s="27" t="str">
        <f t="shared" si="0"/>
        <v/>
      </c>
      <c r="AA16" s="27" t="str">
        <f t="shared" si="0"/>
        <v/>
      </c>
      <c r="AB16" s="7"/>
    </row>
    <row r="17" spans="1:28">
      <c r="A17" s="1">
        <v>10</v>
      </c>
      <c r="B17" s="23">
        <v>6.6</v>
      </c>
      <c r="C17" s="62">
        <v>56.9</v>
      </c>
      <c r="D17" s="62"/>
      <c r="E17" s="61"/>
      <c r="F17" s="75" t="s">
        <v>46</v>
      </c>
      <c r="G17" s="9"/>
      <c r="H17" s="9"/>
      <c r="I17" s="10" t="s">
        <v>63</v>
      </c>
      <c r="J17" s="1">
        <v>10</v>
      </c>
      <c r="K17" s="7">
        <v>27</v>
      </c>
      <c r="L17" s="31" t="str">
        <f t="shared" si="0"/>
        <v/>
      </c>
      <c r="M17" s="31" t="str">
        <f t="shared" si="0"/>
        <v/>
      </c>
      <c r="N17" s="31" t="str">
        <f t="shared" si="0"/>
        <v/>
      </c>
      <c r="O17" s="31" t="str">
        <f t="shared" si="0"/>
        <v/>
      </c>
      <c r="P17" s="31" t="str">
        <f t="shared" si="0"/>
        <v/>
      </c>
      <c r="Q17" s="31" t="str">
        <f t="shared" si="0"/>
        <v/>
      </c>
      <c r="R17" s="31" t="str">
        <f t="shared" si="0"/>
        <v/>
      </c>
      <c r="S17" s="31" t="str">
        <f t="shared" si="0"/>
        <v/>
      </c>
      <c r="T17" s="27" t="str">
        <f t="shared" si="0"/>
        <v/>
      </c>
      <c r="U17" s="27">
        <f t="shared" si="0"/>
        <v>6.6</v>
      </c>
      <c r="V17" s="27" t="str">
        <f t="shared" si="0"/>
        <v/>
      </c>
      <c r="W17" s="27" t="str">
        <f t="shared" si="0"/>
        <v/>
      </c>
      <c r="X17" s="27" t="str">
        <f t="shared" si="0"/>
        <v/>
      </c>
      <c r="Y17" s="27" t="str">
        <f t="shared" si="0"/>
        <v/>
      </c>
      <c r="Z17" s="27" t="str">
        <f t="shared" si="0"/>
        <v/>
      </c>
      <c r="AA17" s="27" t="str">
        <f t="shared" si="0"/>
        <v/>
      </c>
      <c r="AB17" s="7"/>
    </row>
    <row r="18" spans="1:28">
      <c r="A18" s="1">
        <v>11</v>
      </c>
      <c r="B18" s="23">
        <v>6.4</v>
      </c>
      <c r="C18" s="62">
        <v>63.3</v>
      </c>
      <c r="D18" s="62"/>
      <c r="E18" s="61"/>
      <c r="F18" s="75" t="s">
        <v>16</v>
      </c>
      <c r="G18" s="9"/>
      <c r="H18" s="9"/>
      <c r="I18" s="10" t="s">
        <v>63</v>
      </c>
      <c r="J18" s="1">
        <v>11</v>
      </c>
      <c r="K18" s="7">
        <v>29</v>
      </c>
      <c r="L18" s="31" t="str">
        <f t="shared" si="0"/>
        <v/>
      </c>
      <c r="M18" s="31" t="str">
        <f t="shared" si="0"/>
        <v/>
      </c>
      <c r="N18" s="31" t="str">
        <f t="shared" si="0"/>
        <v/>
      </c>
      <c r="O18" s="31" t="str">
        <f t="shared" si="0"/>
        <v/>
      </c>
      <c r="P18" s="31" t="str">
        <f t="shared" si="0"/>
        <v/>
      </c>
      <c r="Q18" s="31" t="str">
        <f t="shared" si="0"/>
        <v/>
      </c>
      <c r="R18" s="31" t="str">
        <f t="shared" si="0"/>
        <v/>
      </c>
      <c r="S18" s="31" t="str">
        <f t="shared" si="0"/>
        <v/>
      </c>
      <c r="T18" s="27" t="str">
        <f t="shared" si="0"/>
        <v/>
      </c>
      <c r="U18" s="27" t="str">
        <f t="shared" si="0"/>
        <v/>
      </c>
      <c r="V18" s="27">
        <f t="shared" si="0"/>
        <v>6.4</v>
      </c>
      <c r="W18" s="27" t="str">
        <f t="shared" si="0"/>
        <v/>
      </c>
      <c r="X18" s="27" t="str">
        <f t="shared" si="0"/>
        <v/>
      </c>
      <c r="Y18" s="27" t="str">
        <f t="shared" si="0"/>
        <v/>
      </c>
      <c r="Z18" s="27" t="str">
        <f t="shared" si="0"/>
        <v/>
      </c>
      <c r="AA18" s="27" t="str">
        <f t="shared" ref="L18:AA34" si="1">IF($J18=AA$1,$B18,"")</f>
        <v/>
      </c>
      <c r="AB18" s="7"/>
    </row>
    <row r="19" spans="1:28">
      <c r="A19" s="61">
        <v>12</v>
      </c>
      <c r="B19" s="62">
        <v>4.5999999999999996</v>
      </c>
      <c r="C19" s="62">
        <v>67.900000000000006</v>
      </c>
      <c r="D19" s="62">
        <v>24.100000000000009</v>
      </c>
      <c r="E19" s="61"/>
      <c r="F19" s="69" t="s">
        <v>133</v>
      </c>
      <c r="G19" s="64"/>
      <c r="H19" s="64"/>
      <c r="I19" s="65" t="s">
        <v>134</v>
      </c>
      <c r="J19" s="1">
        <v>12</v>
      </c>
      <c r="K19" s="7">
        <v>31</v>
      </c>
      <c r="L19" s="31" t="str">
        <f t="shared" si="1"/>
        <v/>
      </c>
      <c r="M19" s="31" t="str">
        <f t="shared" si="1"/>
        <v/>
      </c>
      <c r="N19" s="31" t="str">
        <f t="shared" si="1"/>
        <v/>
      </c>
      <c r="O19" s="31" t="str">
        <f t="shared" si="1"/>
        <v/>
      </c>
      <c r="P19" s="31" t="str">
        <f t="shared" si="1"/>
        <v/>
      </c>
      <c r="Q19" s="31" t="str">
        <f t="shared" si="1"/>
        <v/>
      </c>
      <c r="R19" s="31" t="str">
        <f t="shared" si="1"/>
        <v/>
      </c>
      <c r="S19" s="31" t="str">
        <f t="shared" si="1"/>
        <v/>
      </c>
      <c r="T19" s="27" t="str">
        <f t="shared" si="1"/>
        <v/>
      </c>
      <c r="U19" s="27" t="str">
        <f t="shared" si="1"/>
        <v/>
      </c>
      <c r="V19" s="27" t="str">
        <f t="shared" si="1"/>
        <v/>
      </c>
      <c r="W19" s="27">
        <f t="shared" si="1"/>
        <v>4.5999999999999996</v>
      </c>
      <c r="X19" s="27" t="str">
        <f t="shared" si="1"/>
        <v/>
      </c>
      <c r="Y19" s="27" t="str">
        <f t="shared" si="1"/>
        <v/>
      </c>
      <c r="Z19" s="27" t="str">
        <f t="shared" si="1"/>
        <v/>
      </c>
      <c r="AA19" s="27" t="str">
        <f t="shared" si="1"/>
        <v/>
      </c>
      <c r="AB19" s="7"/>
    </row>
    <row r="20" spans="1:28">
      <c r="A20" s="1">
        <v>13</v>
      </c>
      <c r="B20" s="56">
        <v>6.1</v>
      </c>
      <c r="C20" s="62">
        <v>74</v>
      </c>
      <c r="D20" s="62"/>
      <c r="E20" s="111"/>
      <c r="F20" s="75" t="s">
        <v>135</v>
      </c>
      <c r="G20" s="14"/>
      <c r="H20" s="14"/>
      <c r="I20" s="15" t="s">
        <v>66</v>
      </c>
      <c r="J20" s="1">
        <v>13</v>
      </c>
      <c r="K20" s="7">
        <v>41</v>
      </c>
      <c r="L20" s="31" t="str">
        <f t="shared" si="1"/>
        <v/>
      </c>
      <c r="M20" s="31" t="str">
        <f t="shared" si="1"/>
        <v/>
      </c>
      <c r="N20" s="31" t="str">
        <f t="shared" si="1"/>
        <v/>
      </c>
      <c r="O20" s="31" t="str">
        <f t="shared" si="1"/>
        <v/>
      </c>
      <c r="P20" s="31" t="str">
        <f t="shared" si="1"/>
        <v/>
      </c>
      <c r="Q20" s="31" t="str">
        <f t="shared" si="1"/>
        <v/>
      </c>
      <c r="R20" s="31" t="str">
        <f t="shared" si="1"/>
        <v/>
      </c>
      <c r="S20" s="31" t="str">
        <f t="shared" si="1"/>
        <v/>
      </c>
      <c r="T20" s="27" t="str">
        <f t="shared" si="1"/>
        <v/>
      </c>
      <c r="U20" s="27" t="str">
        <f t="shared" si="1"/>
        <v/>
      </c>
      <c r="V20" s="27" t="str">
        <f t="shared" si="1"/>
        <v/>
      </c>
      <c r="W20" s="27" t="str">
        <f t="shared" si="1"/>
        <v/>
      </c>
      <c r="X20" s="27">
        <f t="shared" si="1"/>
        <v>6.1</v>
      </c>
      <c r="Y20" s="27" t="str">
        <f t="shared" si="1"/>
        <v/>
      </c>
      <c r="Z20" s="27" t="str">
        <f t="shared" si="1"/>
        <v/>
      </c>
      <c r="AA20" s="27" t="str">
        <f t="shared" si="1"/>
        <v/>
      </c>
      <c r="AB20" s="7"/>
    </row>
    <row r="21" spans="1:28">
      <c r="A21" s="1"/>
      <c r="B21" s="23"/>
      <c r="C21" s="62" t="s">
        <v>9</v>
      </c>
      <c r="D21" s="62"/>
      <c r="E21" s="112" t="s">
        <v>10</v>
      </c>
      <c r="F21" s="13" t="s">
        <v>123</v>
      </c>
      <c r="G21" s="9"/>
      <c r="H21" s="9"/>
      <c r="I21" s="10" t="s">
        <v>66</v>
      </c>
      <c r="J21" s="1"/>
      <c r="K21" s="7"/>
      <c r="L21" s="31" t="str">
        <f t="shared" si="1"/>
        <v/>
      </c>
      <c r="M21" s="31" t="str">
        <f t="shared" si="1"/>
        <v/>
      </c>
      <c r="N21" s="31" t="str">
        <f t="shared" si="1"/>
        <v/>
      </c>
      <c r="O21" s="31" t="str">
        <f t="shared" si="1"/>
        <v/>
      </c>
      <c r="P21" s="31" t="str">
        <f t="shared" si="1"/>
        <v/>
      </c>
      <c r="Q21" s="31" t="str">
        <f t="shared" si="1"/>
        <v/>
      </c>
      <c r="R21" s="31" t="str">
        <f t="shared" si="1"/>
        <v/>
      </c>
      <c r="S21" s="31" t="str">
        <f t="shared" si="1"/>
        <v/>
      </c>
      <c r="T21" s="27" t="str">
        <f t="shared" si="1"/>
        <v/>
      </c>
      <c r="U21" s="27" t="str">
        <f t="shared" si="1"/>
        <v/>
      </c>
      <c r="V21" s="27" t="str">
        <f t="shared" si="1"/>
        <v/>
      </c>
      <c r="W21" s="27" t="str">
        <f t="shared" si="1"/>
        <v/>
      </c>
      <c r="X21" s="27" t="str">
        <f t="shared" si="1"/>
        <v/>
      </c>
      <c r="Y21" s="27" t="str">
        <f t="shared" si="1"/>
        <v/>
      </c>
      <c r="Z21" s="27" t="str">
        <f t="shared" si="1"/>
        <v/>
      </c>
      <c r="AA21" s="27" t="str">
        <f t="shared" si="1"/>
        <v/>
      </c>
      <c r="AB21" s="7"/>
    </row>
    <row r="22" spans="1:28" s="20" customFormat="1">
      <c r="A22" s="26">
        <v>14</v>
      </c>
      <c r="B22" s="31">
        <v>6.1</v>
      </c>
      <c r="C22" s="114">
        <v>80.099999999999994</v>
      </c>
      <c r="D22" s="114"/>
      <c r="E22" s="81"/>
      <c r="F22" s="42" t="s">
        <v>64</v>
      </c>
      <c r="G22" s="43"/>
      <c r="H22" s="43"/>
      <c r="I22" s="44" t="s">
        <v>65</v>
      </c>
      <c r="J22" s="26">
        <v>14</v>
      </c>
      <c r="K22" s="27">
        <v>44</v>
      </c>
      <c r="L22" s="31" t="str">
        <f t="shared" si="1"/>
        <v/>
      </c>
      <c r="M22" s="31" t="str">
        <f t="shared" si="1"/>
        <v/>
      </c>
      <c r="N22" s="31" t="str">
        <f t="shared" si="1"/>
        <v/>
      </c>
      <c r="O22" s="31" t="str">
        <f t="shared" si="1"/>
        <v/>
      </c>
      <c r="P22" s="31" t="str">
        <f t="shared" si="1"/>
        <v/>
      </c>
      <c r="Q22" s="31" t="str">
        <f t="shared" si="1"/>
        <v/>
      </c>
      <c r="R22" s="31" t="str">
        <f t="shared" si="1"/>
        <v/>
      </c>
      <c r="S22" s="31" t="str">
        <f t="shared" si="1"/>
        <v/>
      </c>
      <c r="T22" s="27" t="str">
        <f t="shared" si="1"/>
        <v/>
      </c>
      <c r="U22" s="27" t="str">
        <f t="shared" si="1"/>
        <v/>
      </c>
      <c r="V22" s="27" t="str">
        <f t="shared" si="1"/>
        <v/>
      </c>
      <c r="W22" s="27" t="str">
        <f t="shared" si="1"/>
        <v/>
      </c>
      <c r="X22" s="27" t="str">
        <f t="shared" si="1"/>
        <v/>
      </c>
      <c r="Y22" s="27">
        <f t="shared" si="1"/>
        <v>6.1</v>
      </c>
      <c r="Z22" s="27" t="str">
        <f t="shared" si="1"/>
        <v/>
      </c>
      <c r="AA22" s="27" t="str">
        <f t="shared" si="1"/>
        <v/>
      </c>
      <c r="AB22" s="7"/>
    </row>
    <row r="23" spans="1:28" s="20" customFormat="1">
      <c r="A23" s="29"/>
      <c r="B23" s="51"/>
      <c r="C23" s="109" t="s">
        <v>9</v>
      </c>
      <c r="D23" s="109"/>
      <c r="E23" s="115"/>
      <c r="F23" s="46" t="s">
        <v>67</v>
      </c>
      <c r="G23" s="47"/>
      <c r="H23" s="47"/>
      <c r="I23" s="48"/>
      <c r="J23" s="29"/>
      <c r="K23" s="30"/>
      <c r="L23" s="31" t="str">
        <f t="shared" si="1"/>
        <v/>
      </c>
      <c r="M23" s="31" t="str">
        <f t="shared" si="1"/>
        <v/>
      </c>
      <c r="N23" s="31" t="str">
        <f t="shared" si="1"/>
        <v/>
      </c>
      <c r="O23" s="31" t="str">
        <f t="shared" si="1"/>
        <v/>
      </c>
      <c r="P23" s="31" t="str">
        <f t="shared" si="1"/>
        <v/>
      </c>
      <c r="Q23" s="31" t="str">
        <f t="shared" si="1"/>
        <v/>
      </c>
      <c r="R23" s="31" t="str">
        <f t="shared" si="1"/>
        <v/>
      </c>
      <c r="S23" s="31" t="str">
        <f t="shared" si="1"/>
        <v/>
      </c>
      <c r="T23" s="27" t="str">
        <f t="shared" si="1"/>
        <v/>
      </c>
      <c r="U23" s="27" t="str">
        <f t="shared" si="1"/>
        <v/>
      </c>
      <c r="V23" s="27" t="str">
        <f t="shared" si="1"/>
        <v/>
      </c>
      <c r="W23" s="27" t="str">
        <f t="shared" si="1"/>
        <v/>
      </c>
      <c r="X23" s="27" t="str">
        <f t="shared" si="1"/>
        <v/>
      </c>
      <c r="Y23" s="27" t="str">
        <f t="shared" si="1"/>
        <v/>
      </c>
      <c r="Z23" s="27" t="str">
        <f t="shared" si="1"/>
        <v/>
      </c>
      <c r="AA23" s="27" t="str">
        <f t="shared" si="1"/>
        <v/>
      </c>
      <c r="AB23" s="7"/>
    </row>
    <row r="24" spans="1:28">
      <c r="A24" s="1">
        <v>15</v>
      </c>
      <c r="B24" s="23">
        <v>5.3</v>
      </c>
      <c r="C24" s="62">
        <v>85.4</v>
      </c>
      <c r="D24" s="62"/>
      <c r="E24" s="111"/>
      <c r="F24" s="16" t="s">
        <v>112</v>
      </c>
      <c r="G24" s="14"/>
      <c r="H24" s="14"/>
      <c r="I24" s="15" t="s">
        <v>68</v>
      </c>
      <c r="J24" s="1">
        <v>15</v>
      </c>
      <c r="K24" s="7">
        <v>48</v>
      </c>
      <c r="L24" s="31" t="str">
        <f t="shared" si="1"/>
        <v/>
      </c>
      <c r="M24" s="31" t="str">
        <f t="shared" si="1"/>
        <v/>
      </c>
      <c r="N24" s="31" t="str">
        <f t="shared" si="1"/>
        <v/>
      </c>
      <c r="O24" s="31" t="str">
        <f t="shared" si="1"/>
        <v/>
      </c>
      <c r="P24" s="31" t="str">
        <f t="shared" si="1"/>
        <v/>
      </c>
      <c r="Q24" s="31" t="str">
        <f t="shared" si="1"/>
        <v/>
      </c>
      <c r="R24" s="31" t="str">
        <f t="shared" si="1"/>
        <v/>
      </c>
      <c r="S24" s="31" t="str">
        <f t="shared" si="1"/>
        <v/>
      </c>
      <c r="T24" s="27" t="str">
        <f t="shared" si="1"/>
        <v/>
      </c>
      <c r="U24" s="27" t="str">
        <f t="shared" si="1"/>
        <v/>
      </c>
      <c r="V24" s="27" t="str">
        <f t="shared" si="1"/>
        <v/>
      </c>
      <c r="W24" s="27" t="str">
        <f t="shared" si="1"/>
        <v/>
      </c>
      <c r="X24" s="27" t="str">
        <f t="shared" si="1"/>
        <v/>
      </c>
      <c r="Y24" s="27" t="str">
        <f t="shared" si="1"/>
        <v/>
      </c>
      <c r="Z24" s="27">
        <f t="shared" si="1"/>
        <v>5.3</v>
      </c>
      <c r="AA24" s="27" t="str">
        <f t="shared" si="1"/>
        <v/>
      </c>
      <c r="AB24" s="7"/>
    </row>
    <row r="25" spans="1:28">
      <c r="A25" s="61">
        <v>16</v>
      </c>
      <c r="B25" s="62">
        <v>6.7</v>
      </c>
      <c r="C25" s="62">
        <v>92.1</v>
      </c>
      <c r="D25" s="62">
        <v>24.199999999999989</v>
      </c>
      <c r="E25" s="61"/>
      <c r="F25" s="69" t="s">
        <v>95</v>
      </c>
      <c r="G25" s="64"/>
      <c r="H25" s="64"/>
      <c r="I25" s="65"/>
      <c r="J25" s="1">
        <v>16</v>
      </c>
      <c r="K25" s="7">
        <v>50</v>
      </c>
      <c r="L25" s="31" t="str">
        <f t="shared" si="1"/>
        <v/>
      </c>
      <c r="M25" s="31" t="str">
        <f t="shared" si="1"/>
        <v/>
      </c>
      <c r="N25" s="31" t="str">
        <f t="shared" si="1"/>
        <v/>
      </c>
      <c r="O25" s="31" t="str">
        <f t="shared" si="1"/>
        <v/>
      </c>
      <c r="P25" s="31" t="str">
        <f t="shared" si="1"/>
        <v/>
      </c>
      <c r="Q25" s="31" t="str">
        <f t="shared" si="1"/>
        <v/>
      </c>
      <c r="R25" s="31" t="str">
        <f t="shared" si="1"/>
        <v/>
      </c>
      <c r="S25" s="31" t="str">
        <f t="shared" si="1"/>
        <v/>
      </c>
      <c r="T25" s="27" t="str">
        <f t="shared" si="1"/>
        <v/>
      </c>
      <c r="U25" s="27" t="str">
        <f t="shared" si="1"/>
        <v/>
      </c>
      <c r="V25" s="27" t="str">
        <f t="shared" si="1"/>
        <v/>
      </c>
      <c r="W25" s="27" t="str">
        <f t="shared" si="1"/>
        <v/>
      </c>
      <c r="X25" s="27" t="str">
        <f t="shared" si="1"/>
        <v/>
      </c>
      <c r="Y25" s="27" t="str">
        <f t="shared" si="1"/>
        <v/>
      </c>
      <c r="Z25" s="27" t="str">
        <f t="shared" si="1"/>
        <v/>
      </c>
      <c r="AA25" s="27">
        <f t="shared" si="1"/>
        <v>6.7</v>
      </c>
      <c r="AB25" s="7"/>
    </row>
    <row r="26" spans="1:28">
      <c r="A26" s="1">
        <v>17</v>
      </c>
      <c r="B26" s="23">
        <v>6.1</v>
      </c>
      <c r="C26" s="62">
        <v>98.2</v>
      </c>
      <c r="D26" s="62"/>
      <c r="E26" s="61"/>
      <c r="F26" s="16" t="s">
        <v>96</v>
      </c>
      <c r="G26" s="9"/>
      <c r="H26" s="9"/>
      <c r="I26" s="15" t="s">
        <v>69</v>
      </c>
      <c r="J26" s="1">
        <v>1</v>
      </c>
      <c r="K26" s="7">
        <v>56</v>
      </c>
      <c r="L26" s="31">
        <f t="shared" si="1"/>
        <v>6.1</v>
      </c>
      <c r="M26" s="31" t="str">
        <f t="shared" si="1"/>
        <v/>
      </c>
      <c r="N26" s="31" t="str">
        <f t="shared" si="1"/>
        <v/>
      </c>
      <c r="O26" s="31" t="str">
        <f t="shared" si="1"/>
        <v/>
      </c>
      <c r="P26" s="31" t="str">
        <f t="shared" si="1"/>
        <v/>
      </c>
      <c r="Q26" s="31" t="str">
        <f t="shared" si="1"/>
        <v/>
      </c>
      <c r="R26" s="31" t="str">
        <f t="shared" si="1"/>
        <v/>
      </c>
      <c r="S26" s="31" t="str">
        <f t="shared" si="1"/>
        <v/>
      </c>
      <c r="T26" s="27" t="str">
        <f t="shared" si="1"/>
        <v/>
      </c>
      <c r="U26" s="27" t="str">
        <f t="shared" si="1"/>
        <v/>
      </c>
      <c r="V26" s="27" t="str">
        <f t="shared" si="1"/>
        <v/>
      </c>
      <c r="W26" s="27" t="str">
        <f t="shared" si="1"/>
        <v/>
      </c>
      <c r="X26" s="27" t="str">
        <f t="shared" si="1"/>
        <v/>
      </c>
      <c r="Y26" s="27" t="str">
        <f t="shared" si="1"/>
        <v/>
      </c>
      <c r="Z26" s="27" t="str">
        <f t="shared" si="1"/>
        <v/>
      </c>
      <c r="AA26" s="27" t="str">
        <f t="shared" si="1"/>
        <v/>
      </c>
      <c r="AB26" s="7"/>
    </row>
    <row r="27" spans="1:28">
      <c r="A27" s="1"/>
      <c r="B27" s="23"/>
      <c r="C27" s="62" t="s">
        <v>9</v>
      </c>
      <c r="D27" s="62"/>
      <c r="E27" s="112" t="s">
        <v>14</v>
      </c>
      <c r="F27" s="13" t="s">
        <v>142</v>
      </c>
      <c r="G27" s="14"/>
      <c r="H27" s="14"/>
      <c r="I27" s="15"/>
      <c r="J27" s="1" t="s">
        <v>9</v>
      </c>
      <c r="K27" s="7">
        <v>57</v>
      </c>
      <c r="L27" s="31" t="str">
        <f t="shared" si="1"/>
        <v/>
      </c>
      <c r="M27" s="31" t="str">
        <f t="shared" si="1"/>
        <v/>
      </c>
      <c r="N27" s="31" t="str">
        <f t="shared" si="1"/>
        <v/>
      </c>
      <c r="O27" s="31" t="str">
        <f t="shared" si="1"/>
        <v/>
      </c>
      <c r="P27" s="31" t="str">
        <f t="shared" si="1"/>
        <v/>
      </c>
      <c r="Q27" s="31" t="str">
        <f t="shared" si="1"/>
        <v/>
      </c>
      <c r="R27" s="31" t="str">
        <f t="shared" si="1"/>
        <v/>
      </c>
      <c r="S27" s="31" t="str">
        <f t="shared" si="1"/>
        <v/>
      </c>
      <c r="T27" s="27" t="str">
        <f t="shared" si="1"/>
        <v/>
      </c>
      <c r="U27" s="27" t="str">
        <f t="shared" si="1"/>
        <v/>
      </c>
      <c r="V27" s="27" t="str">
        <f t="shared" si="1"/>
        <v/>
      </c>
      <c r="W27" s="27" t="str">
        <f t="shared" si="1"/>
        <v/>
      </c>
      <c r="X27" s="27" t="str">
        <f t="shared" si="1"/>
        <v/>
      </c>
      <c r="Y27" s="27" t="str">
        <f t="shared" si="1"/>
        <v/>
      </c>
      <c r="Z27" s="27" t="str">
        <f t="shared" si="1"/>
        <v/>
      </c>
      <c r="AA27" s="27" t="str">
        <f t="shared" si="1"/>
        <v/>
      </c>
      <c r="AB27" s="7"/>
    </row>
    <row r="28" spans="1:28">
      <c r="A28" s="1"/>
      <c r="B28" s="23"/>
      <c r="C28" s="62" t="s">
        <v>9</v>
      </c>
      <c r="D28" s="62"/>
      <c r="E28" s="112" t="s">
        <v>10</v>
      </c>
      <c r="F28" s="13" t="s">
        <v>124</v>
      </c>
      <c r="G28" s="14"/>
      <c r="H28" s="14"/>
      <c r="I28" s="15"/>
      <c r="J28" s="1" t="s">
        <v>9</v>
      </c>
      <c r="K28" s="7">
        <v>58</v>
      </c>
      <c r="L28" s="31" t="str">
        <f t="shared" si="1"/>
        <v/>
      </c>
      <c r="M28" s="31" t="str">
        <f t="shared" si="1"/>
        <v/>
      </c>
      <c r="N28" s="31" t="str">
        <f t="shared" si="1"/>
        <v/>
      </c>
      <c r="O28" s="31" t="str">
        <f t="shared" si="1"/>
        <v/>
      </c>
      <c r="P28" s="31" t="str">
        <f t="shared" si="1"/>
        <v/>
      </c>
      <c r="Q28" s="31" t="str">
        <f t="shared" si="1"/>
        <v/>
      </c>
      <c r="R28" s="31" t="str">
        <f t="shared" si="1"/>
        <v/>
      </c>
      <c r="S28" s="31" t="str">
        <f t="shared" si="1"/>
        <v/>
      </c>
      <c r="T28" s="27" t="str">
        <f t="shared" si="1"/>
        <v/>
      </c>
      <c r="U28" s="27" t="str">
        <f t="shared" si="1"/>
        <v/>
      </c>
      <c r="V28" s="27" t="str">
        <f t="shared" si="1"/>
        <v/>
      </c>
      <c r="W28" s="27" t="str">
        <f t="shared" si="1"/>
        <v/>
      </c>
      <c r="X28" s="27" t="str">
        <f t="shared" si="1"/>
        <v/>
      </c>
      <c r="Y28" s="27" t="str">
        <f t="shared" si="1"/>
        <v/>
      </c>
      <c r="Z28" s="27" t="str">
        <f t="shared" si="1"/>
        <v/>
      </c>
      <c r="AA28" s="27" t="str">
        <f t="shared" si="1"/>
        <v/>
      </c>
      <c r="AB28" s="7"/>
    </row>
    <row r="29" spans="1:28">
      <c r="A29" s="1">
        <v>18</v>
      </c>
      <c r="B29" s="23">
        <v>4.3</v>
      </c>
      <c r="C29" s="62">
        <v>102.5</v>
      </c>
      <c r="D29" s="62"/>
      <c r="E29" s="111"/>
      <c r="F29" s="16" t="s">
        <v>71</v>
      </c>
      <c r="G29" s="14"/>
      <c r="H29" s="14"/>
      <c r="I29" s="15" t="s">
        <v>70</v>
      </c>
      <c r="J29" s="1">
        <v>2</v>
      </c>
      <c r="K29" s="7">
        <v>63</v>
      </c>
      <c r="L29" s="31" t="str">
        <f t="shared" si="1"/>
        <v/>
      </c>
      <c r="M29" s="31">
        <f t="shared" si="1"/>
        <v>4.3</v>
      </c>
      <c r="N29" s="31" t="str">
        <f t="shared" si="1"/>
        <v/>
      </c>
      <c r="O29" s="31" t="str">
        <f t="shared" si="1"/>
        <v/>
      </c>
      <c r="P29" s="31" t="str">
        <f t="shared" si="1"/>
        <v/>
      </c>
      <c r="Q29" s="31" t="str">
        <f t="shared" si="1"/>
        <v/>
      </c>
      <c r="R29" s="31" t="str">
        <f t="shared" si="1"/>
        <v/>
      </c>
      <c r="S29" s="31" t="str">
        <f t="shared" si="1"/>
        <v/>
      </c>
      <c r="T29" s="27" t="str">
        <f t="shared" si="1"/>
        <v/>
      </c>
      <c r="U29" s="27" t="str">
        <f t="shared" si="1"/>
        <v/>
      </c>
      <c r="V29" s="27" t="str">
        <f t="shared" si="1"/>
        <v/>
      </c>
      <c r="W29" s="27" t="str">
        <f t="shared" si="1"/>
        <v/>
      </c>
      <c r="X29" s="27" t="str">
        <f t="shared" si="1"/>
        <v/>
      </c>
      <c r="Y29" s="27" t="str">
        <f t="shared" si="1"/>
        <v/>
      </c>
      <c r="Z29" s="27" t="str">
        <f t="shared" si="1"/>
        <v/>
      </c>
      <c r="AA29" s="27" t="str">
        <f t="shared" si="1"/>
        <v/>
      </c>
      <c r="AB29" s="7"/>
    </row>
    <row r="30" spans="1:28">
      <c r="A30" s="1">
        <v>19</v>
      </c>
      <c r="B30" s="23">
        <v>4.7</v>
      </c>
      <c r="C30" s="62">
        <v>107.2</v>
      </c>
      <c r="D30" s="62"/>
      <c r="E30" s="61"/>
      <c r="F30" s="16" t="s">
        <v>97</v>
      </c>
      <c r="G30" s="9"/>
      <c r="H30" s="9"/>
      <c r="I30" s="10" t="s">
        <v>72</v>
      </c>
      <c r="J30" s="1">
        <v>3</v>
      </c>
      <c r="K30" s="7">
        <v>69</v>
      </c>
      <c r="L30" s="31" t="str">
        <f t="shared" si="1"/>
        <v/>
      </c>
      <c r="M30" s="31" t="str">
        <f t="shared" si="1"/>
        <v/>
      </c>
      <c r="N30" s="31">
        <f t="shared" si="1"/>
        <v>4.7</v>
      </c>
      <c r="O30" s="31" t="str">
        <f t="shared" si="1"/>
        <v/>
      </c>
      <c r="P30" s="31" t="str">
        <f t="shared" si="1"/>
        <v/>
      </c>
      <c r="Q30" s="31" t="str">
        <f t="shared" si="1"/>
        <v/>
      </c>
      <c r="R30" s="31" t="str">
        <f t="shared" si="1"/>
        <v/>
      </c>
      <c r="S30" s="31" t="str">
        <f t="shared" si="1"/>
        <v/>
      </c>
      <c r="T30" s="27" t="str">
        <f t="shared" si="1"/>
        <v/>
      </c>
      <c r="U30" s="27" t="str">
        <f t="shared" si="1"/>
        <v/>
      </c>
      <c r="V30" s="27" t="str">
        <f t="shared" si="1"/>
        <v/>
      </c>
      <c r="W30" s="27" t="str">
        <f t="shared" si="1"/>
        <v/>
      </c>
      <c r="X30" s="27" t="str">
        <f t="shared" si="1"/>
        <v/>
      </c>
      <c r="Y30" s="27" t="str">
        <f t="shared" si="1"/>
        <v/>
      </c>
      <c r="Z30" s="27" t="str">
        <f t="shared" si="1"/>
        <v/>
      </c>
      <c r="AA30" s="27" t="str">
        <f t="shared" si="1"/>
        <v/>
      </c>
      <c r="AB30" s="7"/>
    </row>
    <row r="31" spans="1:28">
      <c r="A31" s="61">
        <v>20</v>
      </c>
      <c r="B31" s="62">
        <v>7.7</v>
      </c>
      <c r="C31" s="62">
        <v>114.9</v>
      </c>
      <c r="D31" s="62">
        <v>22.800000000000011</v>
      </c>
      <c r="E31" s="61"/>
      <c r="F31" s="69" t="s">
        <v>47</v>
      </c>
      <c r="G31" s="64"/>
      <c r="H31" s="64"/>
      <c r="I31" s="65" t="s">
        <v>73</v>
      </c>
      <c r="J31" s="1">
        <v>4</v>
      </c>
      <c r="K31" s="7">
        <v>72</v>
      </c>
      <c r="L31" s="31" t="str">
        <f t="shared" si="1"/>
        <v/>
      </c>
      <c r="M31" s="31" t="str">
        <f t="shared" si="1"/>
        <v/>
      </c>
      <c r="N31" s="31" t="str">
        <f t="shared" si="1"/>
        <v/>
      </c>
      <c r="O31" s="31">
        <f t="shared" si="1"/>
        <v>7.7</v>
      </c>
      <c r="P31" s="31" t="str">
        <f t="shared" si="1"/>
        <v/>
      </c>
      <c r="Q31" s="31" t="str">
        <f t="shared" si="1"/>
        <v/>
      </c>
      <c r="R31" s="31" t="str">
        <f t="shared" si="1"/>
        <v/>
      </c>
      <c r="S31" s="31" t="str">
        <f t="shared" si="1"/>
        <v/>
      </c>
      <c r="T31" s="27" t="str">
        <f t="shared" si="1"/>
        <v/>
      </c>
      <c r="U31" s="27" t="str">
        <f t="shared" si="1"/>
        <v/>
      </c>
      <c r="V31" s="27" t="str">
        <f t="shared" si="1"/>
        <v/>
      </c>
      <c r="W31" s="27" t="str">
        <f t="shared" si="1"/>
        <v/>
      </c>
      <c r="X31" s="27" t="str">
        <f t="shared" si="1"/>
        <v/>
      </c>
      <c r="Y31" s="27" t="str">
        <f t="shared" si="1"/>
        <v/>
      </c>
      <c r="Z31" s="27" t="str">
        <f t="shared" si="1"/>
        <v/>
      </c>
      <c r="AA31" s="27" t="str">
        <f t="shared" si="1"/>
        <v/>
      </c>
      <c r="AB31" s="7"/>
    </row>
    <row r="32" spans="1:28">
      <c r="A32" s="1">
        <v>21</v>
      </c>
      <c r="B32" s="23">
        <v>5.6</v>
      </c>
      <c r="C32" s="62">
        <v>120.5</v>
      </c>
      <c r="D32" s="62"/>
      <c r="E32" s="61"/>
      <c r="F32" s="75" t="s">
        <v>75</v>
      </c>
      <c r="G32" s="9"/>
      <c r="H32" s="9"/>
      <c r="I32" s="10" t="s">
        <v>74</v>
      </c>
      <c r="J32" s="1">
        <v>5</v>
      </c>
      <c r="K32" s="7">
        <v>74</v>
      </c>
      <c r="L32" s="31" t="str">
        <f t="shared" si="1"/>
        <v/>
      </c>
      <c r="M32" s="31" t="str">
        <f t="shared" si="1"/>
        <v/>
      </c>
      <c r="N32" s="31" t="str">
        <f t="shared" si="1"/>
        <v/>
      </c>
      <c r="O32" s="31" t="str">
        <f t="shared" si="1"/>
        <v/>
      </c>
      <c r="P32" s="31">
        <f t="shared" si="1"/>
        <v>5.6</v>
      </c>
      <c r="Q32" s="31" t="str">
        <f t="shared" si="1"/>
        <v/>
      </c>
      <c r="R32" s="31" t="str">
        <f t="shared" si="1"/>
        <v/>
      </c>
      <c r="S32" s="31" t="str">
        <f t="shared" si="1"/>
        <v/>
      </c>
      <c r="T32" s="27" t="str">
        <f t="shared" si="1"/>
        <v/>
      </c>
      <c r="U32" s="27" t="str">
        <f t="shared" si="1"/>
        <v/>
      </c>
      <c r="V32" s="27" t="str">
        <f t="shared" si="1"/>
        <v/>
      </c>
      <c r="W32" s="27" t="str">
        <f t="shared" si="1"/>
        <v/>
      </c>
      <c r="X32" s="27" t="str">
        <f t="shared" si="1"/>
        <v/>
      </c>
      <c r="Y32" s="27" t="str">
        <f t="shared" si="1"/>
        <v/>
      </c>
      <c r="Z32" s="27" t="str">
        <f t="shared" si="1"/>
        <v/>
      </c>
      <c r="AA32" s="27" t="str">
        <f t="shared" si="1"/>
        <v/>
      </c>
      <c r="AB32" s="7"/>
    </row>
    <row r="33" spans="1:28">
      <c r="A33" s="1">
        <v>22</v>
      </c>
      <c r="B33" s="23">
        <v>6.9</v>
      </c>
      <c r="C33" s="62">
        <v>127.4</v>
      </c>
      <c r="D33" s="62"/>
      <c r="E33" s="61"/>
      <c r="F33" s="75" t="s">
        <v>136</v>
      </c>
      <c r="G33" s="9"/>
      <c r="H33" s="9"/>
      <c r="I33" s="10" t="s">
        <v>76</v>
      </c>
      <c r="J33" s="1">
        <v>6</v>
      </c>
      <c r="K33" s="7">
        <v>79</v>
      </c>
      <c r="L33" s="31" t="str">
        <f t="shared" si="1"/>
        <v/>
      </c>
      <c r="M33" s="31" t="str">
        <f t="shared" si="1"/>
        <v/>
      </c>
      <c r="N33" s="31" t="str">
        <f t="shared" si="1"/>
        <v/>
      </c>
      <c r="O33" s="31" t="str">
        <f t="shared" si="1"/>
        <v/>
      </c>
      <c r="P33" s="31" t="str">
        <f t="shared" si="1"/>
        <v/>
      </c>
      <c r="Q33" s="31">
        <f t="shared" si="1"/>
        <v>6.9</v>
      </c>
      <c r="R33" s="31" t="str">
        <f t="shared" si="1"/>
        <v/>
      </c>
      <c r="S33" s="31" t="str">
        <f t="shared" si="1"/>
        <v/>
      </c>
      <c r="T33" s="27" t="str">
        <f t="shared" si="1"/>
        <v/>
      </c>
      <c r="U33" s="27" t="str">
        <f t="shared" si="1"/>
        <v/>
      </c>
      <c r="V33" s="27" t="str">
        <f t="shared" si="1"/>
        <v/>
      </c>
      <c r="W33" s="27" t="str">
        <f t="shared" si="1"/>
        <v/>
      </c>
      <c r="X33" s="27" t="str">
        <f t="shared" si="1"/>
        <v/>
      </c>
      <c r="Y33" s="27" t="str">
        <f t="shared" si="1"/>
        <v/>
      </c>
      <c r="Z33" s="27" t="str">
        <f t="shared" si="1"/>
        <v/>
      </c>
      <c r="AA33" s="27" t="str">
        <f t="shared" si="1"/>
        <v/>
      </c>
      <c r="AB33" s="7"/>
    </row>
    <row r="34" spans="1:28">
      <c r="A34" s="1">
        <v>23</v>
      </c>
      <c r="B34" s="23">
        <v>6.9</v>
      </c>
      <c r="C34" s="62">
        <v>134.30000000000001</v>
      </c>
      <c r="D34" s="62"/>
      <c r="E34" s="61"/>
      <c r="F34" s="75" t="s">
        <v>137</v>
      </c>
      <c r="G34" s="9"/>
      <c r="H34" s="9"/>
      <c r="I34" s="10" t="s">
        <v>79</v>
      </c>
      <c r="J34" s="1">
        <v>7</v>
      </c>
      <c r="K34" s="7">
        <v>83</v>
      </c>
      <c r="L34" s="31" t="str">
        <f t="shared" si="1"/>
        <v/>
      </c>
      <c r="M34" s="31" t="str">
        <f t="shared" si="1"/>
        <v/>
      </c>
      <c r="N34" s="31" t="str">
        <f t="shared" si="1"/>
        <v/>
      </c>
      <c r="O34" s="31" t="str">
        <f t="shared" si="1"/>
        <v/>
      </c>
      <c r="P34" s="31" t="str">
        <f t="shared" si="1"/>
        <v/>
      </c>
      <c r="Q34" s="31" t="str">
        <f t="shared" si="1"/>
        <v/>
      </c>
      <c r="R34" s="31">
        <f t="shared" si="1"/>
        <v>6.9</v>
      </c>
      <c r="S34" s="31" t="str">
        <f t="shared" si="1"/>
        <v/>
      </c>
      <c r="T34" s="27" t="str">
        <f t="shared" si="1"/>
        <v/>
      </c>
      <c r="U34" s="27" t="str">
        <f t="shared" si="1"/>
        <v/>
      </c>
      <c r="V34" s="27" t="str">
        <f t="shared" si="1"/>
        <v/>
      </c>
      <c r="W34" s="27" t="str">
        <f t="shared" si="1"/>
        <v/>
      </c>
      <c r="X34" s="27" t="str">
        <f t="shared" si="1"/>
        <v/>
      </c>
      <c r="Y34" s="27" t="str">
        <f t="shared" si="1"/>
        <v/>
      </c>
      <c r="Z34" s="27" t="str">
        <f t="shared" ref="L34:AA50" si="2">IF($J34=Z$1,$B34,"")</f>
        <v/>
      </c>
      <c r="AA34" s="27" t="str">
        <f t="shared" si="2"/>
        <v/>
      </c>
      <c r="AB34" s="7"/>
    </row>
    <row r="35" spans="1:28">
      <c r="A35" s="61"/>
      <c r="B35" s="62"/>
      <c r="C35" s="62" t="s">
        <v>9</v>
      </c>
      <c r="D35" s="62"/>
      <c r="E35" s="66" t="s">
        <v>10</v>
      </c>
      <c r="F35" s="63" t="s">
        <v>125</v>
      </c>
      <c r="G35" s="64"/>
      <c r="H35" s="64"/>
      <c r="I35" s="65" t="s">
        <v>79</v>
      </c>
      <c r="J35" s="1"/>
      <c r="K35" s="7">
        <v>85</v>
      </c>
      <c r="L35" s="31" t="str">
        <f t="shared" si="2"/>
        <v/>
      </c>
      <c r="M35" s="31" t="str">
        <f t="shared" si="2"/>
        <v/>
      </c>
      <c r="N35" s="31" t="str">
        <f t="shared" si="2"/>
        <v/>
      </c>
      <c r="O35" s="31" t="str">
        <f t="shared" si="2"/>
        <v/>
      </c>
      <c r="P35" s="31" t="str">
        <f t="shared" si="2"/>
        <v/>
      </c>
      <c r="Q35" s="31" t="str">
        <f t="shared" si="2"/>
        <v/>
      </c>
      <c r="R35" s="31" t="str">
        <f t="shared" si="2"/>
        <v/>
      </c>
      <c r="S35" s="31" t="str">
        <f t="shared" si="2"/>
        <v/>
      </c>
      <c r="T35" s="27" t="str">
        <f t="shared" si="2"/>
        <v/>
      </c>
      <c r="U35" s="27" t="str">
        <f t="shared" si="2"/>
        <v/>
      </c>
      <c r="V35" s="27" t="str">
        <f t="shared" si="2"/>
        <v/>
      </c>
      <c r="W35" s="27" t="str">
        <f t="shared" si="2"/>
        <v/>
      </c>
      <c r="X35" s="27" t="str">
        <f t="shared" si="2"/>
        <v/>
      </c>
      <c r="Y35" s="27" t="str">
        <f t="shared" si="2"/>
        <v/>
      </c>
      <c r="Z35" s="27" t="str">
        <f t="shared" si="2"/>
        <v/>
      </c>
      <c r="AA35" s="27" t="str">
        <f t="shared" si="2"/>
        <v/>
      </c>
      <c r="AB35" s="7"/>
    </row>
    <row r="36" spans="1:28">
      <c r="A36" s="1">
        <v>24</v>
      </c>
      <c r="B36" s="23">
        <v>6.4</v>
      </c>
      <c r="C36" s="62">
        <v>140.69999999999999</v>
      </c>
      <c r="D36" s="62">
        <v>25.799999999999983</v>
      </c>
      <c r="E36" s="61"/>
      <c r="F36" s="16" t="s">
        <v>17</v>
      </c>
      <c r="G36" s="9"/>
      <c r="H36" s="14"/>
      <c r="I36" s="10" t="s">
        <v>79</v>
      </c>
      <c r="J36" s="1">
        <v>8</v>
      </c>
      <c r="K36" s="7">
        <v>90</v>
      </c>
      <c r="L36" s="31" t="str">
        <f t="shared" si="2"/>
        <v/>
      </c>
      <c r="M36" s="31" t="str">
        <f t="shared" si="2"/>
        <v/>
      </c>
      <c r="N36" s="31" t="str">
        <f t="shared" si="2"/>
        <v/>
      </c>
      <c r="O36" s="31" t="str">
        <f t="shared" si="2"/>
        <v/>
      </c>
      <c r="P36" s="31" t="str">
        <f t="shared" si="2"/>
        <v/>
      </c>
      <c r="Q36" s="31" t="str">
        <f t="shared" si="2"/>
        <v/>
      </c>
      <c r="R36" s="31" t="str">
        <f t="shared" si="2"/>
        <v/>
      </c>
      <c r="S36" s="31">
        <f t="shared" si="2"/>
        <v>6.4</v>
      </c>
      <c r="T36" s="27" t="str">
        <f t="shared" si="2"/>
        <v/>
      </c>
      <c r="U36" s="27" t="str">
        <f t="shared" si="2"/>
        <v/>
      </c>
      <c r="V36" s="27" t="str">
        <f t="shared" si="2"/>
        <v/>
      </c>
      <c r="W36" s="27" t="str">
        <f t="shared" si="2"/>
        <v/>
      </c>
      <c r="X36" s="27" t="str">
        <f t="shared" si="2"/>
        <v/>
      </c>
      <c r="Y36" s="27" t="str">
        <f t="shared" si="2"/>
        <v/>
      </c>
      <c r="Z36" s="27" t="str">
        <f t="shared" si="2"/>
        <v/>
      </c>
      <c r="AA36" s="27" t="str">
        <f t="shared" si="2"/>
        <v/>
      </c>
      <c r="AB36" s="7"/>
    </row>
    <row r="37" spans="1:28">
      <c r="A37" s="1">
        <v>25</v>
      </c>
      <c r="B37" s="23">
        <v>6.3</v>
      </c>
      <c r="C37" s="62">
        <v>147</v>
      </c>
      <c r="D37" s="62"/>
      <c r="E37" s="61"/>
      <c r="F37" s="16" t="s">
        <v>138</v>
      </c>
      <c r="G37" s="9"/>
      <c r="H37" s="14"/>
      <c r="I37" s="15" t="s">
        <v>77</v>
      </c>
      <c r="J37" s="1">
        <v>9</v>
      </c>
      <c r="K37" s="7">
        <v>93</v>
      </c>
      <c r="L37" s="31" t="str">
        <f t="shared" si="2"/>
        <v/>
      </c>
      <c r="M37" s="31" t="str">
        <f t="shared" si="2"/>
        <v/>
      </c>
      <c r="N37" s="31" t="str">
        <f t="shared" si="2"/>
        <v/>
      </c>
      <c r="O37" s="31" t="str">
        <f t="shared" si="2"/>
        <v/>
      </c>
      <c r="P37" s="31" t="str">
        <f t="shared" si="2"/>
        <v/>
      </c>
      <c r="Q37" s="31" t="str">
        <f t="shared" si="2"/>
        <v/>
      </c>
      <c r="R37" s="31" t="str">
        <f t="shared" si="2"/>
        <v/>
      </c>
      <c r="S37" s="31" t="str">
        <f t="shared" si="2"/>
        <v/>
      </c>
      <c r="T37" s="27">
        <f t="shared" si="2"/>
        <v>6.3</v>
      </c>
      <c r="U37" s="27" t="str">
        <f t="shared" si="2"/>
        <v/>
      </c>
      <c r="V37" s="27" t="str">
        <f t="shared" si="2"/>
        <v/>
      </c>
      <c r="W37" s="27" t="str">
        <f t="shared" si="2"/>
        <v/>
      </c>
      <c r="X37" s="27" t="str">
        <f t="shared" si="2"/>
        <v/>
      </c>
      <c r="Y37" s="27" t="str">
        <f t="shared" si="2"/>
        <v/>
      </c>
      <c r="Z37" s="27" t="str">
        <f t="shared" si="2"/>
        <v/>
      </c>
      <c r="AA37" s="27" t="str">
        <f t="shared" si="2"/>
        <v/>
      </c>
      <c r="AB37" s="7"/>
    </row>
    <row r="38" spans="1:28" s="20" customFormat="1">
      <c r="A38" s="26">
        <v>26</v>
      </c>
      <c r="B38" s="31">
        <v>5.3</v>
      </c>
      <c r="C38" s="114">
        <v>152.29999999999998</v>
      </c>
      <c r="D38" s="114"/>
      <c r="E38" s="113"/>
      <c r="F38" s="42" t="s">
        <v>99</v>
      </c>
      <c r="G38" s="52"/>
      <c r="H38" s="43"/>
      <c r="I38" s="44" t="s">
        <v>78</v>
      </c>
      <c r="J38" s="26">
        <v>10</v>
      </c>
      <c r="K38" s="27">
        <v>94</v>
      </c>
      <c r="L38" s="31" t="str">
        <f t="shared" si="2"/>
        <v/>
      </c>
      <c r="M38" s="31" t="str">
        <f t="shared" si="2"/>
        <v/>
      </c>
      <c r="N38" s="31" t="str">
        <f t="shared" si="2"/>
        <v/>
      </c>
      <c r="O38" s="31" t="str">
        <f t="shared" si="2"/>
        <v/>
      </c>
      <c r="P38" s="31" t="str">
        <f t="shared" si="2"/>
        <v/>
      </c>
      <c r="Q38" s="31" t="str">
        <f t="shared" si="2"/>
        <v/>
      </c>
      <c r="R38" s="31" t="str">
        <f t="shared" si="2"/>
        <v/>
      </c>
      <c r="S38" s="31" t="str">
        <f t="shared" si="2"/>
        <v/>
      </c>
      <c r="T38" s="27" t="str">
        <f t="shared" si="2"/>
        <v/>
      </c>
      <c r="U38" s="27">
        <f t="shared" si="2"/>
        <v>5.3</v>
      </c>
      <c r="V38" s="27" t="str">
        <f t="shared" si="2"/>
        <v/>
      </c>
      <c r="W38" s="27" t="str">
        <f t="shared" si="2"/>
        <v/>
      </c>
      <c r="X38" s="27" t="str">
        <f t="shared" si="2"/>
        <v/>
      </c>
      <c r="Y38" s="27" t="str">
        <f t="shared" si="2"/>
        <v/>
      </c>
      <c r="Z38" s="27" t="str">
        <f t="shared" si="2"/>
        <v/>
      </c>
      <c r="AA38" s="27" t="str">
        <f t="shared" si="2"/>
        <v/>
      </c>
      <c r="AB38" s="7"/>
    </row>
    <row r="39" spans="1:28" s="20" customFormat="1">
      <c r="A39" s="29"/>
      <c r="B39" s="51"/>
      <c r="C39" s="109" t="s">
        <v>9</v>
      </c>
      <c r="D39" s="109"/>
      <c r="E39" s="108"/>
      <c r="F39" s="46" t="s">
        <v>84</v>
      </c>
      <c r="G39" s="53"/>
      <c r="H39" s="47"/>
      <c r="I39" s="48"/>
      <c r="J39" s="29"/>
      <c r="K39" s="30"/>
      <c r="L39" s="31" t="str">
        <f t="shared" si="2"/>
        <v/>
      </c>
      <c r="M39" s="31" t="str">
        <f t="shared" si="2"/>
        <v/>
      </c>
      <c r="N39" s="31" t="str">
        <f t="shared" si="2"/>
        <v/>
      </c>
      <c r="O39" s="31" t="str">
        <f t="shared" si="2"/>
        <v/>
      </c>
      <c r="P39" s="31" t="str">
        <f t="shared" si="2"/>
        <v/>
      </c>
      <c r="Q39" s="31" t="str">
        <f t="shared" si="2"/>
        <v/>
      </c>
      <c r="R39" s="31" t="str">
        <f t="shared" si="2"/>
        <v/>
      </c>
      <c r="S39" s="31" t="str">
        <f t="shared" si="2"/>
        <v/>
      </c>
      <c r="T39" s="27" t="str">
        <f t="shared" si="2"/>
        <v/>
      </c>
      <c r="U39" s="27" t="str">
        <f t="shared" si="2"/>
        <v/>
      </c>
      <c r="V39" s="27" t="str">
        <f t="shared" si="2"/>
        <v/>
      </c>
      <c r="W39" s="27" t="str">
        <f t="shared" si="2"/>
        <v/>
      </c>
      <c r="X39" s="27" t="str">
        <f t="shared" si="2"/>
        <v/>
      </c>
      <c r="Y39" s="27" t="str">
        <f t="shared" si="2"/>
        <v/>
      </c>
      <c r="Z39" s="27" t="str">
        <f t="shared" si="2"/>
        <v/>
      </c>
      <c r="AA39" s="27" t="str">
        <f t="shared" si="2"/>
        <v/>
      </c>
      <c r="AB39" s="7"/>
    </row>
    <row r="40" spans="1:28">
      <c r="A40" s="61">
        <v>27</v>
      </c>
      <c r="B40" s="62">
        <v>4</v>
      </c>
      <c r="C40" s="62">
        <v>156.29999999999998</v>
      </c>
      <c r="D40" s="62"/>
      <c r="E40" s="61"/>
      <c r="F40" s="69" t="s">
        <v>18</v>
      </c>
      <c r="G40" s="64"/>
      <c r="H40" s="64"/>
      <c r="I40" s="65" t="s">
        <v>78</v>
      </c>
      <c r="J40" s="1">
        <v>11</v>
      </c>
      <c r="K40" s="7">
        <v>95</v>
      </c>
      <c r="L40" s="31" t="str">
        <f t="shared" si="2"/>
        <v/>
      </c>
      <c r="M40" s="31" t="str">
        <f t="shared" si="2"/>
        <v/>
      </c>
      <c r="N40" s="31" t="str">
        <f t="shared" si="2"/>
        <v/>
      </c>
      <c r="O40" s="31" t="str">
        <f t="shared" si="2"/>
        <v/>
      </c>
      <c r="P40" s="31" t="str">
        <f t="shared" si="2"/>
        <v/>
      </c>
      <c r="Q40" s="31" t="str">
        <f t="shared" si="2"/>
        <v/>
      </c>
      <c r="R40" s="31" t="str">
        <f t="shared" si="2"/>
        <v/>
      </c>
      <c r="S40" s="31" t="str">
        <f t="shared" si="2"/>
        <v/>
      </c>
      <c r="T40" s="27" t="str">
        <f t="shared" si="2"/>
        <v/>
      </c>
      <c r="U40" s="27" t="str">
        <f t="shared" si="2"/>
        <v/>
      </c>
      <c r="V40" s="27">
        <f t="shared" si="2"/>
        <v>4</v>
      </c>
      <c r="W40" s="27" t="str">
        <f t="shared" si="2"/>
        <v/>
      </c>
      <c r="X40" s="27" t="str">
        <f t="shared" si="2"/>
        <v/>
      </c>
      <c r="Y40" s="27" t="str">
        <f t="shared" si="2"/>
        <v/>
      </c>
      <c r="Z40" s="27" t="str">
        <f t="shared" si="2"/>
        <v/>
      </c>
      <c r="AA40" s="27" t="str">
        <f t="shared" si="2"/>
        <v/>
      </c>
      <c r="AB40" s="7"/>
    </row>
    <row r="41" spans="1:28">
      <c r="A41" s="1">
        <v>28</v>
      </c>
      <c r="B41" s="23">
        <v>5.4</v>
      </c>
      <c r="C41" s="62">
        <v>161.69999999999999</v>
      </c>
      <c r="D41" s="62">
        <v>21</v>
      </c>
      <c r="E41" s="61"/>
      <c r="F41" s="16" t="s">
        <v>48</v>
      </c>
      <c r="G41" s="9"/>
      <c r="H41" s="14"/>
      <c r="I41" s="15" t="s">
        <v>78</v>
      </c>
      <c r="J41" s="1">
        <v>12</v>
      </c>
      <c r="K41" s="7">
        <v>99</v>
      </c>
      <c r="L41" s="31" t="str">
        <f t="shared" si="2"/>
        <v/>
      </c>
      <c r="M41" s="31" t="str">
        <f t="shared" si="2"/>
        <v/>
      </c>
      <c r="N41" s="31" t="str">
        <f t="shared" si="2"/>
        <v/>
      </c>
      <c r="O41" s="31" t="str">
        <f t="shared" si="2"/>
        <v/>
      </c>
      <c r="P41" s="31" t="str">
        <f t="shared" si="2"/>
        <v/>
      </c>
      <c r="Q41" s="31" t="str">
        <f t="shared" si="2"/>
        <v/>
      </c>
      <c r="R41" s="31" t="str">
        <f t="shared" si="2"/>
        <v/>
      </c>
      <c r="S41" s="31" t="str">
        <f t="shared" si="2"/>
        <v/>
      </c>
      <c r="T41" s="27" t="str">
        <f t="shared" si="2"/>
        <v/>
      </c>
      <c r="U41" s="27" t="str">
        <f t="shared" si="2"/>
        <v/>
      </c>
      <c r="V41" s="27" t="str">
        <f t="shared" si="2"/>
        <v/>
      </c>
      <c r="W41" s="27">
        <f t="shared" si="2"/>
        <v>5.4</v>
      </c>
      <c r="X41" s="27" t="str">
        <f t="shared" si="2"/>
        <v/>
      </c>
      <c r="Y41" s="27" t="str">
        <f t="shared" si="2"/>
        <v/>
      </c>
      <c r="Z41" s="27" t="str">
        <f t="shared" si="2"/>
        <v/>
      </c>
      <c r="AA41" s="27" t="str">
        <f t="shared" si="2"/>
        <v/>
      </c>
      <c r="AB41" s="7"/>
    </row>
    <row r="42" spans="1:28">
      <c r="A42" s="1">
        <v>29</v>
      </c>
      <c r="B42" s="23">
        <v>5.2</v>
      </c>
      <c r="C42" s="62">
        <v>166.89999999999998</v>
      </c>
      <c r="D42" s="62"/>
      <c r="E42" s="61"/>
      <c r="F42" s="16" t="s">
        <v>19</v>
      </c>
      <c r="G42" s="9"/>
      <c r="H42" s="9"/>
      <c r="I42" s="54" t="s">
        <v>83</v>
      </c>
      <c r="J42" s="1">
        <v>13</v>
      </c>
      <c r="K42" s="7">
        <v>100</v>
      </c>
      <c r="L42" s="31" t="str">
        <f t="shared" si="2"/>
        <v/>
      </c>
      <c r="M42" s="31" t="str">
        <f t="shared" si="2"/>
        <v/>
      </c>
      <c r="N42" s="31" t="str">
        <f t="shared" si="2"/>
        <v/>
      </c>
      <c r="O42" s="31" t="str">
        <f t="shared" si="2"/>
        <v/>
      </c>
      <c r="P42" s="31" t="str">
        <f t="shared" si="2"/>
        <v/>
      </c>
      <c r="Q42" s="31" t="str">
        <f t="shared" si="2"/>
        <v/>
      </c>
      <c r="R42" s="31" t="str">
        <f t="shared" si="2"/>
        <v/>
      </c>
      <c r="S42" s="31" t="str">
        <f t="shared" si="2"/>
        <v/>
      </c>
      <c r="T42" s="27" t="str">
        <f t="shared" si="2"/>
        <v/>
      </c>
      <c r="U42" s="27" t="str">
        <f t="shared" si="2"/>
        <v/>
      </c>
      <c r="V42" s="27" t="str">
        <f t="shared" si="2"/>
        <v/>
      </c>
      <c r="W42" s="27" t="str">
        <f t="shared" si="2"/>
        <v/>
      </c>
      <c r="X42" s="27">
        <f t="shared" si="2"/>
        <v>5.2</v>
      </c>
      <c r="Y42" s="27" t="str">
        <f t="shared" si="2"/>
        <v/>
      </c>
      <c r="Z42" s="27" t="str">
        <f t="shared" si="2"/>
        <v/>
      </c>
      <c r="AA42" s="27" t="str">
        <f t="shared" si="2"/>
        <v/>
      </c>
      <c r="AB42" s="7"/>
    </row>
    <row r="43" spans="1:28">
      <c r="A43" s="1">
        <v>30</v>
      </c>
      <c r="B43" s="50">
        <v>7.8</v>
      </c>
      <c r="C43" s="62">
        <v>174.7</v>
      </c>
      <c r="D43" s="62"/>
      <c r="E43" s="61"/>
      <c r="F43" s="16" t="s">
        <v>20</v>
      </c>
      <c r="G43" s="9"/>
      <c r="H43" s="9"/>
      <c r="I43" s="54" t="s">
        <v>83</v>
      </c>
      <c r="J43" s="1">
        <v>14</v>
      </c>
      <c r="K43" s="7">
        <v>103</v>
      </c>
      <c r="L43" s="31" t="str">
        <f t="shared" si="2"/>
        <v/>
      </c>
      <c r="M43" s="31" t="str">
        <f t="shared" si="2"/>
        <v/>
      </c>
      <c r="N43" s="31" t="str">
        <f t="shared" si="2"/>
        <v/>
      </c>
      <c r="O43" s="31" t="str">
        <f t="shared" si="2"/>
        <v/>
      </c>
      <c r="P43" s="31" t="str">
        <f t="shared" si="2"/>
        <v/>
      </c>
      <c r="Q43" s="31" t="str">
        <f t="shared" si="2"/>
        <v/>
      </c>
      <c r="R43" s="31" t="str">
        <f t="shared" si="2"/>
        <v/>
      </c>
      <c r="S43" s="31" t="str">
        <f t="shared" si="2"/>
        <v/>
      </c>
      <c r="T43" s="27" t="str">
        <f t="shared" si="2"/>
        <v/>
      </c>
      <c r="U43" s="27" t="str">
        <f t="shared" si="2"/>
        <v/>
      </c>
      <c r="V43" s="27" t="str">
        <f t="shared" si="2"/>
        <v/>
      </c>
      <c r="W43" s="27" t="str">
        <f t="shared" si="2"/>
        <v/>
      </c>
      <c r="X43" s="27" t="str">
        <f t="shared" si="2"/>
        <v/>
      </c>
      <c r="Y43" s="27">
        <f t="shared" si="2"/>
        <v>7.8</v>
      </c>
      <c r="Z43" s="27" t="str">
        <f t="shared" si="2"/>
        <v/>
      </c>
      <c r="AA43" s="27" t="str">
        <f t="shared" si="2"/>
        <v/>
      </c>
      <c r="AB43" s="7"/>
    </row>
    <row r="44" spans="1:28" s="20" customFormat="1">
      <c r="A44" s="26"/>
      <c r="B44" s="31"/>
      <c r="C44" s="120" t="s">
        <v>82</v>
      </c>
      <c r="D44" s="120"/>
      <c r="E44" s="121"/>
      <c r="F44" s="85" t="s">
        <v>129</v>
      </c>
      <c r="G44" s="52"/>
      <c r="H44" s="52"/>
      <c r="I44" s="54"/>
      <c r="J44" s="26" t="s">
        <v>9</v>
      </c>
      <c r="K44" s="27">
        <v>104</v>
      </c>
      <c r="L44" s="31" t="str">
        <f t="shared" si="2"/>
        <v/>
      </c>
      <c r="M44" s="31" t="str">
        <f t="shared" si="2"/>
        <v/>
      </c>
      <c r="N44" s="31" t="str">
        <f t="shared" si="2"/>
        <v/>
      </c>
      <c r="O44" s="31" t="str">
        <f t="shared" si="2"/>
        <v/>
      </c>
      <c r="P44" s="31" t="str">
        <f t="shared" si="2"/>
        <v/>
      </c>
      <c r="Q44" s="31" t="str">
        <f t="shared" si="2"/>
        <v/>
      </c>
      <c r="R44" s="31" t="str">
        <f t="shared" si="2"/>
        <v/>
      </c>
      <c r="S44" s="31" t="str">
        <f t="shared" si="2"/>
        <v/>
      </c>
      <c r="T44" s="27" t="str">
        <f t="shared" si="2"/>
        <v/>
      </c>
      <c r="U44" s="27" t="str">
        <f t="shared" si="2"/>
        <v/>
      </c>
      <c r="V44" s="27" t="str">
        <f t="shared" si="2"/>
        <v/>
      </c>
      <c r="W44" s="27" t="str">
        <f t="shared" si="2"/>
        <v/>
      </c>
      <c r="X44" s="27" t="str">
        <f t="shared" si="2"/>
        <v/>
      </c>
      <c r="Y44" s="27" t="str">
        <f t="shared" si="2"/>
        <v/>
      </c>
      <c r="Z44" s="27" t="str">
        <f t="shared" si="2"/>
        <v/>
      </c>
      <c r="AA44" s="27" t="str">
        <f t="shared" si="2"/>
        <v/>
      </c>
      <c r="AB44" s="7"/>
    </row>
    <row r="45" spans="1:28" s="20" customFormat="1">
      <c r="A45" s="29"/>
      <c r="B45" s="51"/>
      <c r="C45" s="122" t="s">
        <v>81</v>
      </c>
      <c r="D45" s="122"/>
      <c r="E45" s="110" t="s">
        <v>80</v>
      </c>
      <c r="F45" s="73" t="s">
        <v>85</v>
      </c>
      <c r="G45" s="53"/>
      <c r="H45" s="53"/>
      <c r="I45" s="55"/>
      <c r="J45" s="29" t="s">
        <v>9</v>
      </c>
      <c r="K45" s="30">
        <v>104</v>
      </c>
      <c r="L45" s="31" t="str">
        <f t="shared" si="2"/>
        <v/>
      </c>
      <c r="M45" s="31" t="str">
        <f t="shared" si="2"/>
        <v/>
      </c>
      <c r="N45" s="31" t="str">
        <f t="shared" si="2"/>
        <v/>
      </c>
      <c r="O45" s="31" t="str">
        <f t="shared" si="2"/>
        <v/>
      </c>
      <c r="P45" s="31" t="str">
        <f t="shared" si="2"/>
        <v/>
      </c>
      <c r="Q45" s="31" t="str">
        <f t="shared" si="2"/>
        <v/>
      </c>
      <c r="R45" s="31" t="str">
        <f t="shared" si="2"/>
        <v/>
      </c>
      <c r="S45" s="31" t="str">
        <f t="shared" si="2"/>
        <v/>
      </c>
      <c r="T45" s="27" t="str">
        <f t="shared" si="2"/>
        <v/>
      </c>
      <c r="U45" s="27" t="str">
        <f t="shared" si="2"/>
        <v/>
      </c>
      <c r="V45" s="27" t="str">
        <f t="shared" si="2"/>
        <v/>
      </c>
      <c r="W45" s="27" t="str">
        <f t="shared" si="2"/>
        <v/>
      </c>
      <c r="X45" s="27" t="str">
        <f t="shared" si="2"/>
        <v/>
      </c>
      <c r="Y45" s="27" t="str">
        <f t="shared" si="2"/>
        <v/>
      </c>
      <c r="Z45" s="27" t="str">
        <f t="shared" si="2"/>
        <v/>
      </c>
      <c r="AA45" s="27" t="str">
        <f t="shared" si="2"/>
        <v/>
      </c>
      <c r="AB45" s="7"/>
    </row>
    <row r="46" spans="1:28">
      <c r="A46" s="61">
        <v>31</v>
      </c>
      <c r="B46" s="62">
        <v>7.2</v>
      </c>
      <c r="C46" s="62">
        <v>181.9</v>
      </c>
      <c r="D46" s="62"/>
      <c r="E46" s="61"/>
      <c r="F46" s="69" t="s">
        <v>126</v>
      </c>
      <c r="G46" s="64"/>
      <c r="H46" s="64"/>
      <c r="I46" s="65" t="s">
        <v>83</v>
      </c>
      <c r="J46" s="1">
        <v>15</v>
      </c>
      <c r="K46" s="7">
        <v>106</v>
      </c>
      <c r="L46" s="31" t="str">
        <f t="shared" si="2"/>
        <v/>
      </c>
      <c r="M46" s="31" t="str">
        <f t="shared" si="2"/>
        <v/>
      </c>
      <c r="N46" s="31" t="str">
        <f t="shared" si="2"/>
        <v/>
      </c>
      <c r="O46" s="31" t="str">
        <f t="shared" si="2"/>
        <v/>
      </c>
      <c r="P46" s="31" t="str">
        <f t="shared" si="2"/>
        <v/>
      </c>
      <c r="Q46" s="31" t="str">
        <f t="shared" si="2"/>
        <v/>
      </c>
      <c r="R46" s="31" t="str">
        <f t="shared" si="2"/>
        <v/>
      </c>
      <c r="S46" s="31" t="str">
        <f t="shared" si="2"/>
        <v/>
      </c>
      <c r="T46" s="27" t="str">
        <f t="shared" si="2"/>
        <v/>
      </c>
      <c r="U46" s="27" t="str">
        <f t="shared" si="2"/>
        <v/>
      </c>
      <c r="V46" s="27" t="str">
        <f t="shared" si="2"/>
        <v/>
      </c>
      <c r="W46" s="27" t="str">
        <f t="shared" si="2"/>
        <v/>
      </c>
      <c r="X46" s="27" t="str">
        <f t="shared" si="2"/>
        <v/>
      </c>
      <c r="Y46" s="27" t="str">
        <f t="shared" si="2"/>
        <v/>
      </c>
      <c r="Z46" s="27">
        <f t="shared" si="2"/>
        <v>7.2</v>
      </c>
      <c r="AA46" s="27" t="str">
        <f t="shared" si="2"/>
        <v/>
      </c>
      <c r="AB46" s="7"/>
    </row>
    <row r="47" spans="1:28">
      <c r="A47" s="1">
        <v>32</v>
      </c>
      <c r="B47" s="23">
        <v>6.8</v>
      </c>
      <c r="C47" s="62">
        <v>188.70000000000002</v>
      </c>
      <c r="D47" s="62">
        <v>27.000000000000028</v>
      </c>
      <c r="E47" s="111"/>
      <c r="F47" s="16" t="s">
        <v>139</v>
      </c>
      <c r="G47" s="14"/>
      <c r="H47" s="14"/>
      <c r="I47" s="15" t="s">
        <v>86</v>
      </c>
      <c r="J47" s="1">
        <v>16</v>
      </c>
      <c r="K47" s="7">
        <v>110</v>
      </c>
      <c r="L47" s="31" t="str">
        <f t="shared" si="2"/>
        <v/>
      </c>
      <c r="M47" s="31" t="str">
        <f t="shared" si="2"/>
        <v/>
      </c>
      <c r="N47" s="31" t="str">
        <f t="shared" si="2"/>
        <v/>
      </c>
      <c r="O47" s="31" t="str">
        <f t="shared" si="2"/>
        <v/>
      </c>
      <c r="P47" s="31" t="str">
        <f t="shared" si="2"/>
        <v/>
      </c>
      <c r="Q47" s="31" t="str">
        <f t="shared" si="2"/>
        <v/>
      </c>
      <c r="R47" s="31" t="str">
        <f t="shared" si="2"/>
        <v/>
      </c>
      <c r="S47" s="31" t="str">
        <f t="shared" si="2"/>
        <v/>
      </c>
      <c r="T47" s="27" t="str">
        <f t="shared" si="2"/>
        <v/>
      </c>
      <c r="U47" s="27" t="str">
        <f t="shared" si="2"/>
        <v/>
      </c>
      <c r="V47" s="27" t="str">
        <f t="shared" si="2"/>
        <v/>
      </c>
      <c r="W47" s="27" t="str">
        <f t="shared" si="2"/>
        <v/>
      </c>
      <c r="X47" s="27" t="str">
        <f t="shared" si="2"/>
        <v/>
      </c>
      <c r="Y47" s="27" t="str">
        <f t="shared" si="2"/>
        <v/>
      </c>
      <c r="Z47" s="27" t="str">
        <f t="shared" si="2"/>
        <v/>
      </c>
      <c r="AA47" s="27">
        <f t="shared" si="2"/>
        <v>6.8</v>
      </c>
      <c r="AB47" s="7"/>
    </row>
    <row r="48" spans="1:28">
      <c r="A48" s="1"/>
      <c r="B48" s="23"/>
      <c r="C48" s="62"/>
      <c r="D48" s="62"/>
      <c r="E48" s="111"/>
      <c r="F48" s="16" t="s">
        <v>49</v>
      </c>
      <c r="G48" s="14"/>
      <c r="H48" s="14"/>
      <c r="I48" s="15"/>
      <c r="J48" s="1" t="s">
        <v>9</v>
      </c>
      <c r="K48" s="7">
        <v>57</v>
      </c>
      <c r="L48" s="31" t="str">
        <f t="shared" si="2"/>
        <v/>
      </c>
      <c r="M48" s="31" t="str">
        <f t="shared" si="2"/>
        <v/>
      </c>
      <c r="N48" s="31" t="str">
        <f t="shared" si="2"/>
        <v/>
      </c>
      <c r="O48" s="31" t="str">
        <f t="shared" si="2"/>
        <v/>
      </c>
      <c r="P48" s="31" t="str">
        <f t="shared" si="2"/>
        <v/>
      </c>
      <c r="Q48" s="31" t="str">
        <f t="shared" si="2"/>
        <v/>
      </c>
      <c r="R48" s="31" t="str">
        <f t="shared" si="2"/>
        <v/>
      </c>
      <c r="S48" s="31" t="str">
        <f t="shared" si="2"/>
        <v/>
      </c>
      <c r="T48" s="27" t="str">
        <f t="shared" si="2"/>
        <v/>
      </c>
      <c r="U48" s="27" t="str">
        <f t="shared" si="2"/>
        <v/>
      </c>
      <c r="V48" s="27" t="str">
        <f t="shared" si="2"/>
        <v/>
      </c>
      <c r="W48" s="27" t="str">
        <f t="shared" si="2"/>
        <v/>
      </c>
      <c r="X48" s="27" t="str">
        <f t="shared" si="2"/>
        <v/>
      </c>
      <c r="Y48" s="27" t="str">
        <f t="shared" si="2"/>
        <v/>
      </c>
      <c r="Z48" s="27" t="str">
        <f t="shared" si="2"/>
        <v/>
      </c>
      <c r="AA48" s="27" t="str">
        <f t="shared" si="2"/>
        <v/>
      </c>
      <c r="AB48" s="7"/>
    </row>
    <row r="49" spans="1:28">
      <c r="A49" s="1">
        <v>33</v>
      </c>
      <c r="B49" s="23">
        <v>6.5</v>
      </c>
      <c r="C49" s="62">
        <v>195.20000000000002</v>
      </c>
      <c r="D49" s="62"/>
      <c r="E49" s="61"/>
      <c r="F49" s="16" t="s">
        <v>21</v>
      </c>
      <c r="G49" s="14"/>
      <c r="H49" s="14"/>
      <c r="I49" s="15" t="s">
        <v>87</v>
      </c>
      <c r="J49" s="1">
        <v>1</v>
      </c>
      <c r="K49" s="7">
        <v>118</v>
      </c>
      <c r="L49" s="31">
        <f t="shared" si="2"/>
        <v>6.5</v>
      </c>
      <c r="M49" s="31" t="str">
        <f t="shared" si="2"/>
        <v/>
      </c>
      <c r="N49" s="31" t="str">
        <f t="shared" si="2"/>
        <v/>
      </c>
      <c r="O49" s="31" t="str">
        <f t="shared" si="2"/>
        <v/>
      </c>
      <c r="P49" s="31" t="str">
        <f t="shared" si="2"/>
        <v/>
      </c>
      <c r="Q49" s="31" t="str">
        <f t="shared" si="2"/>
        <v/>
      </c>
      <c r="R49" s="31" t="str">
        <f t="shared" si="2"/>
        <v/>
      </c>
      <c r="S49" s="31" t="str">
        <f t="shared" si="2"/>
        <v/>
      </c>
      <c r="T49" s="27" t="str">
        <f t="shared" si="2"/>
        <v/>
      </c>
      <c r="U49" s="27" t="str">
        <f t="shared" si="2"/>
        <v/>
      </c>
      <c r="V49" s="27" t="str">
        <f t="shared" si="2"/>
        <v/>
      </c>
      <c r="W49" s="27" t="str">
        <f t="shared" si="2"/>
        <v/>
      </c>
      <c r="X49" s="27" t="str">
        <f t="shared" si="2"/>
        <v/>
      </c>
      <c r="Y49" s="27" t="str">
        <f t="shared" si="2"/>
        <v/>
      </c>
      <c r="Z49" s="27" t="str">
        <f t="shared" si="2"/>
        <v/>
      </c>
      <c r="AA49" s="27" t="str">
        <f t="shared" si="2"/>
        <v/>
      </c>
      <c r="AB49" s="7"/>
    </row>
    <row r="50" spans="1:28">
      <c r="A50" s="1">
        <v>34</v>
      </c>
      <c r="B50" s="23">
        <v>6.1</v>
      </c>
      <c r="C50" s="62">
        <v>201.3</v>
      </c>
      <c r="D50" s="62"/>
      <c r="E50" s="61"/>
      <c r="F50" s="75" t="s">
        <v>22</v>
      </c>
      <c r="G50" s="14"/>
      <c r="H50" s="14"/>
      <c r="I50" s="10" t="s">
        <v>88</v>
      </c>
      <c r="J50" s="1">
        <v>2</v>
      </c>
      <c r="K50" s="7">
        <v>120</v>
      </c>
      <c r="L50" s="31" t="str">
        <f t="shared" si="2"/>
        <v/>
      </c>
      <c r="M50" s="31">
        <f t="shared" si="2"/>
        <v>6.1</v>
      </c>
      <c r="N50" s="31" t="str">
        <f t="shared" si="2"/>
        <v/>
      </c>
      <c r="O50" s="31" t="str">
        <f t="shared" si="2"/>
        <v/>
      </c>
      <c r="P50" s="31" t="str">
        <f t="shared" si="2"/>
        <v/>
      </c>
      <c r="Q50" s="31" t="str">
        <f t="shared" si="2"/>
        <v/>
      </c>
      <c r="R50" s="31" t="str">
        <f t="shared" si="2"/>
        <v/>
      </c>
      <c r="S50" s="31" t="str">
        <f t="shared" si="2"/>
        <v/>
      </c>
      <c r="T50" s="27" t="str">
        <f t="shared" si="2"/>
        <v/>
      </c>
      <c r="U50" s="27" t="str">
        <f t="shared" si="2"/>
        <v/>
      </c>
      <c r="V50" s="27" t="str">
        <f t="shared" si="2"/>
        <v/>
      </c>
      <c r="W50" s="27" t="str">
        <f t="shared" si="2"/>
        <v/>
      </c>
      <c r="X50" s="27" t="str">
        <f t="shared" si="2"/>
        <v/>
      </c>
      <c r="Y50" s="27" t="str">
        <f t="shared" ref="L50:AA66" si="3">IF($J50=Y$1,$B50,"")</f>
        <v/>
      </c>
      <c r="Z50" s="27" t="str">
        <f t="shared" si="3"/>
        <v/>
      </c>
      <c r="AA50" s="27" t="str">
        <f t="shared" si="3"/>
        <v/>
      </c>
      <c r="AB50" s="7"/>
    </row>
    <row r="51" spans="1:28">
      <c r="A51" s="61">
        <v>35</v>
      </c>
      <c r="B51" s="62">
        <v>5.9</v>
      </c>
      <c r="C51" s="62">
        <v>207.20000000000002</v>
      </c>
      <c r="D51" s="62"/>
      <c r="E51" s="61"/>
      <c r="F51" s="69" t="s">
        <v>113</v>
      </c>
      <c r="G51" s="64"/>
      <c r="H51" s="64"/>
      <c r="I51" s="65" t="s">
        <v>88</v>
      </c>
      <c r="J51" s="1">
        <v>3</v>
      </c>
      <c r="K51" s="7">
        <v>123</v>
      </c>
      <c r="L51" s="31" t="str">
        <f t="shared" si="3"/>
        <v/>
      </c>
      <c r="M51" s="31" t="str">
        <f t="shared" si="3"/>
        <v/>
      </c>
      <c r="N51" s="31">
        <f t="shared" si="3"/>
        <v>5.9</v>
      </c>
      <c r="O51" s="31" t="str">
        <f t="shared" si="3"/>
        <v/>
      </c>
      <c r="P51" s="31" t="str">
        <f t="shared" si="3"/>
        <v/>
      </c>
      <c r="Q51" s="31" t="str">
        <f t="shared" si="3"/>
        <v/>
      </c>
      <c r="R51" s="31" t="str">
        <f t="shared" si="3"/>
        <v/>
      </c>
      <c r="S51" s="31" t="str">
        <f t="shared" si="3"/>
        <v/>
      </c>
      <c r="T51" s="27" t="str">
        <f t="shared" si="3"/>
        <v/>
      </c>
      <c r="U51" s="27" t="str">
        <f t="shared" si="3"/>
        <v/>
      </c>
      <c r="V51" s="27" t="str">
        <f t="shared" si="3"/>
        <v/>
      </c>
      <c r="W51" s="27" t="str">
        <f t="shared" si="3"/>
        <v/>
      </c>
      <c r="X51" s="27" t="str">
        <f t="shared" si="3"/>
        <v/>
      </c>
      <c r="Y51" s="27" t="str">
        <f t="shared" si="3"/>
        <v/>
      </c>
      <c r="Z51" s="27" t="str">
        <f t="shared" si="3"/>
        <v/>
      </c>
      <c r="AA51" s="27" t="str">
        <f t="shared" si="3"/>
        <v/>
      </c>
      <c r="AB51" s="7"/>
    </row>
    <row r="52" spans="1:28" s="20" customFormat="1">
      <c r="A52" s="26">
        <v>36</v>
      </c>
      <c r="B52" s="31">
        <v>4.8</v>
      </c>
      <c r="C52" s="116">
        <v>212</v>
      </c>
      <c r="D52" s="117">
        <v>23.299999999999983</v>
      </c>
      <c r="E52" s="118"/>
      <c r="F52" s="42" t="s">
        <v>140</v>
      </c>
      <c r="G52" s="43"/>
      <c r="H52" s="43"/>
      <c r="I52" s="44" t="s">
        <v>89</v>
      </c>
      <c r="J52" s="26">
        <v>4</v>
      </c>
      <c r="K52" s="27"/>
      <c r="L52" s="31" t="str">
        <f t="shared" si="3"/>
        <v/>
      </c>
      <c r="M52" s="31" t="str">
        <f t="shared" si="3"/>
        <v/>
      </c>
      <c r="N52" s="31" t="str">
        <f t="shared" si="3"/>
        <v/>
      </c>
      <c r="O52" s="31">
        <f t="shared" si="3"/>
        <v>4.8</v>
      </c>
      <c r="P52" s="31" t="str">
        <f t="shared" si="3"/>
        <v/>
      </c>
      <c r="Q52" s="31" t="str">
        <f t="shared" si="3"/>
        <v/>
      </c>
      <c r="R52" s="31" t="str">
        <f t="shared" si="3"/>
        <v/>
      </c>
      <c r="S52" s="31" t="str">
        <f t="shared" si="3"/>
        <v/>
      </c>
      <c r="T52" s="27" t="str">
        <f t="shared" si="3"/>
        <v/>
      </c>
      <c r="U52" s="27" t="str">
        <f t="shared" si="3"/>
        <v/>
      </c>
      <c r="V52" s="27" t="str">
        <f t="shared" si="3"/>
        <v/>
      </c>
      <c r="W52" s="27" t="str">
        <f t="shared" si="3"/>
        <v/>
      </c>
      <c r="X52" s="27" t="str">
        <f t="shared" si="3"/>
        <v/>
      </c>
      <c r="Y52" s="27" t="str">
        <f t="shared" si="3"/>
        <v/>
      </c>
      <c r="Z52" s="27" t="str">
        <f t="shared" si="3"/>
        <v/>
      </c>
      <c r="AA52" s="27" t="str">
        <f t="shared" si="3"/>
        <v/>
      </c>
      <c r="AB52" s="7"/>
    </row>
    <row r="53" spans="1:28" s="20" customFormat="1" hidden="1">
      <c r="A53" s="29"/>
      <c r="B53" s="51"/>
      <c r="C53" s="123"/>
      <c r="D53" s="123"/>
      <c r="E53" s="124"/>
      <c r="F53" s="46"/>
      <c r="G53" s="47"/>
      <c r="H53" s="47"/>
      <c r="I53" s="48"/>
      <c r="J53" s="29"/>
      <c r="K53" s="30"/>
      <c r="L53" s="31" t="str">
        <f t="shared" si="3"/>
        <v/>
      </c>
      <c r="M53" s="31" t="str">
        <f t="shared" si="3"/>
        <v/>
      </c>
      <c r="N53" s="31" t="str">
        <f t="shared" si="3"/>
        <v/>
      </c>
      <c r="O53" s="31" t="str">
        <f t="shared" si="3"/>
        <v/>
      </c>
      <c r="P53" s="31" t="str">
        <f t="shared" si="3"/>
        <v/>
      </c>
      <c r="Q53" s="31" t="str">
        <f t="shared" si="3"/>
        <v/>
      </c>
      <c r="R53" s="31" t="str">
        <f t="shared" si="3"/>
        <v/>
      </c>
      <c r="S53" s="31" t="str">
        <f t="shared" si="3"/>
        <v/>
      </c>
      <c r="T53" s="27" t="str">
        <f t="shared" si="3"/>
        <v/>
      </c>
      <c r="U53" s="27" t="str">
        <f t="shared" si="3"/>
        <v/>
      </c>
      <c r="V53" s="27" t="str">
        <f t="shared" si="3"/>
        <v/>
      </c>
      <c r="W53" s="27" t="str">
        <f t="shared" si="3"/>
        <v/>
      </c>
      <c r="X53" s="27" t="str">
        <f t="shared" si="3"/>
        <v/>
      </c>
      <c r="Y53" s="27" t="str">
        <f t="shared" si="3"/>
        <v/>
      </c>
      <c r="Z53" s="27" t="str">
        <f t="shared" si="3"/>
        <v/>
      </c>
      <c r="AA53" s="27" t="str">
        <f t="shared" si="3"/>
        <v/>
      </c>
      <c r="AB53" s="7"/>
    </row>
    <row r="54" spans="1:28">
      <c r="A54" s="1">
        <v>37</v>
      </c>
      <c r="B54" s="23">
        <v>6.3</v>
      </c>
      <c r="C54" s="62">
        <v>218.3</v>
      </c>
      <c r="D54" s="62"/>
      <c r="E54" s="61"/>
      <c r="F54" s="75" t="s">
        <v>141</v>
      </c>
      <c r="G54" s="14"/>
      <c r="H54" s="14"/>
      <c r="I54" s="15" t="s">
        <v>89</v>
      </c>
      <c r="J54" s="1">
        <v>5</v>
      </c>
      <c r="K54" s="7">
        <v>126</v>
      </c>
      <c r="L54" s="31" t="str">
        <f t="shared" si="3"/>
        <v/>
      </c>
      <c r="M54" s="31" t="str">
        <f t="shared" si="3"/>
        <v/>
      </c>
      <c r="N54" s="31" t="str">
        <f t="shared" si="3"/>
        <v/>
      </c>
      <c r="O54" s="31" t="str">
        <f t="shared" si="3"/>
        <v/>
      </c>
      <c r="P54" s="31">
        <f t="shared" si="3"/>
        <v>6.3</v>
      </c>
      <c r="Q54" s="31" t="str">
        <f t="shared" si="3"/>
        <v/>
      </c>
      <c r="R54" s="31" t="str">
        <f t="shared" si="3"/>
        <v/>
      </c>
      <c r="S54" s="31" t="str">
        <f t="shared" si="3"/>
        <v/>
      </c>
      <c r="T54" s="27" t="str">
        <f t="shared" si="3"/>
        <v/>
      </c>
      <c r="U54" s="27" t="str">
        <f t="shared" si="3"/>
        <v/>
      </c>
      <c r="V54" s="27" t="str">
        <f t="shared" si="3"/>
        <v/>
      </c>
      <c r="W54" s="27" t="str">
        <f t="shared" si="3"/>
        <v/>
      </c>
      <c r="X54" s="27" t="str">
        <f t="shared" si="3"/>
        <v/>
      </c>
      <c r="Y54" s="27" t="str">
        <f t="shared" si="3"/>
        <v/>
      </c>
      <c r="Z54" s="27" t="str">
        <f t="shared" si="3"/>
        <v/>
      </c>
      <c r="AA54" s="27" t="str">
        <f t="shared" si="3"/>
        <v/>
      </c>
      <c r="AB54" s="7"/>
    </row>
    <row r="55" spans="1:28">
      <c r="A55" s="1">
        <v>38</v>
      </c>
      <c r="B55" s="23">
        <v>4.8</v>
      </c>
      <c r="C55" s="62">
        <v>223.1</v>
      </c>
      <c r="D55" s="62"/>
      <c r="E55" s="61"/>
      <c r="F55" s="75" t="s">
        <v>146</v>
      </c>
      <c r="G55" s="9"/>
      <c r="H55" s="9"/>
      <c r="I55" s="10" t="s">
        <v>89</v>
      </c>
      <c r="J55" s="1">
        <v>6</v>
      </c>
      <c r="K55" s="7">
        <v>132</v>
      </c>
      <c r="L55" s="31" t="str">
        <f t="shared" si="3"/>
        <v/>
      </c>
      <c r="M55" s="31" t="str">
        <f t="shared" si="3"/>
        <v/>
      </c>
      <c r="N55" s="31" t="str">
        <f t="shared" si="3"/>
        <v/>
      </c>
      <c r="O55" s="31" t="str">
        <f t="shared" si="3"/>
        <v/>
      </c>
      <c r="P55" s="31" t="str">
        <f t="shared" si="3"/>
        <v/>
      </c>
      <c r="Q55" s="31">
        <f t="shared" si="3"/>
        <v>4.8</v>
      </c>
      <c r="R55" s="31" t="str">
        <f t="shared" si="3"/>
        <v/>
      </c>
      <c r="S55" s="31" t="str">
        <f t="shared" si="3"/>
        <v/>
      </c>
      <c r="T55" s="27" t="str">
        <f t="shared" si="3"/>
        <v/>
      </c>
      <c r="U55" s="27" t="str">
        <f t="shared" si="3"/>
        <v/>
      </c>
      <c r="V55" s="27" t="str">
        <f t="shared" si="3"/>
        <v/>
      </c>
      <c r="W55" s="27" t="str">
        <f t="shared" si="3"/>
        <v/>
      </c>
      <c r="X55" s="27" t="str">
        <f t="shared" si="3"/>
        <v/>
      </c>
      <c r="Y55" s="27" t="str">
        <f t="shared" si="3"/>
        <v/>
      </c>
      <c r="Z55" s="27" t="str">
        <f t="shared" si="3"/>
        <v/>
      </c>
      <c r="AA55" s="27" t="str">
        <f t="shared" si="3"/>
        <v/>
      </c>
      <c r="AB55" s="7"/>
    </row>
    <row r="56" spans="1:28">
      <c r="A56" s="1">
        <v>39</v>
      </c>
      <c r="B56" s="23">
        <v>5.3</v>
      </c>
      <c r="C56" s="62">
        <v>228.4</v>
      </c>
      <c r="D56" s="62"/>
      <c r="E56" s="61"/>
      <c r="F56" s="75" t="s">
        <v>52</v>
      </c>
      <c r="G56" s="9"/>
      <c r="H56" s="9"/>
      <c r="I56" s="10" t="s">
        <v>90</v>
      </c>
      <c r="J56" s="1">
        <v>7</v>
      </c>
      <c r="K56" s="7">
        <v>135</v>
      </c>
      <c r="L56" s="31" t="str">
        <f t="shared" si="3"/>
        <v/>
      </c>
      <c r="M56" s="31" t="str">
        <f t="shared" si="3"/>
        <v/>
      </c>
      <c r="N56" s="31" t="str">
        <f t="shared" si="3"/>
        <v/>
      </c>
      <c r="O56" s="31" t="str">
        <f t="shared" si="3"/>
        <v/>
      </c>
      <c r="P56" s="31" t="str">
        <f t="shared" si="3"/>
        <v/>
      </c>
      <c r="Q56" s="31" t="str">
        <f t="shared" si="3"/>
        <v/>
      </c>
      <c r="R56" s="31">
        <f t="shared" si="3"/>
        <v>5.3</v>
      </c>
      <c r="S56" s="31" t="str">
        <f t="shared" si="3"/>
        <v/>
      </c>
      <c r="T56" s="27" t="str">
        <f t="shared" si="3"/>
        <v/>
      </c>
      <c r="U56" s="27" t="str">
        <f t="shared" si="3"/>
        <v/>
      </c>
      <c r="V56" s="27" t="str">
        <f t="shared" si="3"/>
        <v/>
      </c>
      <c r="W56" s="27" t="str">
        <f t="shared" si="3"/>
        <v/>
      </c>
      <c r="X56" s="27" t="str">
        <f t="shared" si="3"/>
        <v/>
      </c>
      <c r="Y56" s="27" t="str">
        <f t="shared" si="3"/>
        <v/>
      </c>
      <c r="Z56" s="27" t="str">
        <f t="shared" si="3"/>
        <v/>
      </c>
      <c r="AA56" s="27" t="str">
        <f t="shared" si="3"/>
        <v/>
      </c>
      <c r="AB56" s="7"/>
    </row>
    <row r="57" spans="1:28">
      <c r="A57" s="61">
        <v>40</v>
      </c>
      <c r="B57" s="62">
        <v>4.5</v>
      </c>
      <c r="C57" s="62">
        <v>232.9</v>
      </c>
      <c r="D57" s="62">
        <v>20.900000000000006</v>
      </c>
      <c r="E57" s="61"/>
      <c r="F57" s="69" t="s">
        <v>23</v>
      </c>
      <c r="G57" s="64"/>
      <c r="H57" s="64"/>
      <c r="I57" s="65" t="s">
        <v>90</v>
      </c>
      <c r="J57" s="1">
        <v>8</v>
      </c>
      <c r="K57" s="7">
        <v>139</v>
      </c>
      <c r="L57" s="31" t="str">
        <f t="shared" si="3"/>
        <v/>
      </c>
      <c r="M57" s="31" t="str">
        <f t="shared" si="3"/>
        <v/>
      </c>
      <c r="N57" s="31" t="str">
        <f t="shared" si="3"/>
        <v/>
      </c>
      <c r="O57" s="31" t="str">
        <f t="shared" si="3"/>
        <v/>
      </c>
      <c r="P57" s="31" t="str">
        <f t="shared" si="3"/>
        <v/>
      </c>
      <c r="Q57" s="31" t="str">
        <f t="shared" si="3"/>
        <v/>
      </c>
      <c r="R57" s="31" t="str">
        <f t="shared" si="3"/>
        <v/>
      </c>
      <c r="S57" s="31">
        <f t="shared" si="3"/>
        <v>4.5</v>
      </c>
      <c r="T57" s="27" t="str">
        <f t="shared" si="3"/>
        <v/>
      </c>
      <c r="U57" s="27" t="str">
        <f t="shared" si="3"/>
        <v/>
      </c>
      <c r="V57" s="27" t="str">
        <f t="shared" si="3"/>
        <v/>
      </c>
      <c r="W57" s="27" t="str">
        <f t="shared" si="3"/>
        <v/>
      </c>
      <c r="X57" s="27" t="str">
        <f t="shared" si="3"/>
        <v/>
      </c>
      <c r="Y57" s="27" t="str">
        <f t="shared" si="3"/>
        <v/>
      </c>
      <c r="Z57" s="27" t="str">
        <f t="shared" si="3"/>
        <v/>
      </c>
      <c r="AA57" s="27" t="str">
        <f t="shared" si="3"/>
        <v/>
      </c>
      <c r="AB57" s="7"/>
    </row>
    <row r="58" spans="1:28">
      <c r="A58" s="1">
        <v>41</v>
      </c>
      <c r="B58" s="23">
        <v>5.7</v>
      </c>
      <c r="C58" s="62">
        <v>238.6</v>
      </c>
      <c r="D58" s="62"/>
      <c r="E58" s="111"/>
      <c r="F58" s="16" t="s">
        <v>24</v>
      </c>
      <c r="G58" s="9"/>
      <c r="H58" s="9"/>
      <c r="I58" s="10" t="s">
        <v>93</v>
      </c>
      <c r="J58" s="1">
        <v>9</v>
      </c>
      <c r="K58" s="7">
        <v>141</v>
      </c>
      <c r="L58" s="31" t="str">
        <f t="shared" si="3"/>
        <v/>
      </c>
      <c r="M58" s="31" t="str">
        <f t="shared" si="3"/>
        <v/>
      </c>
      <c r="N58" s="31" t="str">
        <f t="shared" si="3"/>
        <v/>
      </c>
      <c r="O58" s="31" t="str">
        <f t="shared" si="3"/>
        <v/>
      </c>
      <c r="P58" s="31" t="str">
        <f t="shared" si="3"/>
        <v/>
      </c>
      <c r="Q58" s="31" t="str">
        <f t="shared" si="3"/>
        <v/>
      </c>
      <c r="R58" s="31" t="str">
        <f t="shared" si="3"/>
        <v/>
      </c>
      <c r="S58" s="31" t="str">
        <f t="shared" si="3"/>
        <v/>
      </c>
      <c r="T58" s="27">
        <f t="shared" si="3"/>
        <v>5.7</v>
      </c>
      <c r="U58" s="27" t="str">
        <f t="shared" si="3"/>
        <v/>
      </c>
      <c r="V58" s="27" t="str">
        <f t="shared" si="3"/>
        <v/>
      </c>
      <c r="W58" s="27" t="str">
        <f t="shared" si="3"/>
        <v/>
      </c>
      <c r="X58" s="27" t="str">
        <f t="shared" si="3"/>
        <v/>
      </c>
      <c r="Y58" s="27" t="str">
        <f t="shared" si="3"/>
        <v/>
      </c>
      <c r="Z58" s="27" t="str">
        <f t="shared" si="3"/>
        <v/>
      </c>
      <c r="AA58" s="27" t="str">
        <f t="shared" si="3"/>
        <v/>
      </c>
      <c r="AB58" s="7"/>
    </row>
    <row r="59" spans="1:28">
      <c r="A59" s="1">
        <v>42</v>
      </c>
      <c r="B59" s="23">
        <v>5</v>
      </c>
      <c r="C59" s="62">
        <v>243.6</v>
      </c>
      <c r="D59" s="62"/>
      <c r="E59" s="61"/>
      <c r="F59" s="16" t="s">
        <v>53</v>
      </c>
      <c r="G59" s="9"/>
      <c r="H59" s="9"/>
      <c r="I59" s="10" t="s">
        <v>93</v>
      </c>
      <c r="J59" s="1">
        <v>10</v>
      </c>
      <c r="K59" s="7">
        <v>142</v>
      </c>
      <c r="L59" s="31" t="str">
        <f t="shared" si="3"/>
        <v/>
      </c>
      <c r="M59" s="31" t="str">
        <f t="shared" si="3"/>
        <v/>
      </c>
      <c r="N59" s="31" t="str">
        <f t="shared" si="3"/>
        <v/>
      </c>
      <c r="O59" s="31" t="str">
        <f t="shared" si="3"/>
        <v/>
      </c>
      <c r="P59" s="31" t="str">
        <f t="shared" si="3"/>
        <v/>
      </c>
      <c r="Q59" s="31" t="str">
        <f t="shared" si="3"/>
        <v/>
      </c>
      <c r="R59" s="31" t="str">
        <f t="shared" si="3"/>
        <v/>
      </c>
      <c r="S59" s="31" t="str">
        <f t="shared" si="3"/>
        <v/>
      </c>
      <c r="T59" s="27" t="str">
        <f t="shared" si="3"/>
        <v/>
      </c>
      <c r="U59" s="27">
        <f t="shared" si="3"/>
        <v>5</v>
      </c>
      <c r="V59" s="27" t="str">
        <f t="shared" si="3"/>
        <v/>
      </c>
      <c r="W59" s="27" t="str">
        <f t="shared" si="3"/>
        <v/>
      </c>
      <c r="X59" s="27" t="str">
        <f t="shared" si="3"/>
        <v/>
      </c>
      <c r="Y59" s="27" t="str">
        <f t="shared" si="3"/>
        <v/>
      </c>
      <c r="Z59" s="27" t="str">
        <f t="shared" si="3"/>
        <v/>
      </c>
      <c r="AA59" s="27" t="str">
        <f t="shared" si="3"/>
        <v/>
      </c>
      <c r="AB59" s="7"/>
    </row>
    <row r="60" spans="1:28">
      <c r="A60" s="1">
        <v>43</v>
      </c>
      <c r="B60" s="23">
        <v>7.6</v>
      </c>
      <c r="C60" s="62">
        <v>251.2</v>
      </c>
      <c r="D60" s="62"/>
      <c r="E60" s="61"/>
      <c r="F60" s="16" t="s">
        <v>25</v>
      </c>
      <c r="G60" s="9"/>
      <c r="H60" s="9"/>
      <c r="I60" s="10" t="s">
        <v>93</v>
      </c>
      <c r="J60" s="1">
        <v>11</v>
      </c>
      <c r="K60" s="7">
        <v>145</v>
      </c>
      <c r="L60" s="31" t="str">
        <f t="shared" si="3"/>
        <v/>
      </c>
      <c r="M60" s="31" t="str">
        <f t="shared" si="3"/>
        <v/>
      </c>
      <c r="N60" s="31" t="str">
        <f t="shared" si="3"/>
        <v/>
      </c>
      <c r="O60" s="31" t="str">
        <f t="shared" si="3"/>
        <v/>
      </c>
      <c r="P60" s="31" t="str">
        <f t="shared" si="3"/>
        <v/>
      </c>
      <c r="Q60" s="31" t="str">
        <f t="shared" si="3"/>
        <v/>
      </c>
      <c r="R60" s="31" t="str">
        <f t="shared" si="3"/>
        <v/>
      </c>
      <c r="S60" s="31" t="str">
        <f t="shared" si="3"/>
        <v/>
      </c>
      <c r="T60" s="27" t="str">
        <f t="shared" si="3"/>
        <v/>
      </c>
      <c r="U60" s="27" t="str">
        <f t="shared" si="3"/>
        <v/>
      </c>
      <c r="V60" s="27">
        <f t="shared" si="3"/>
        <v>7.6</v>
      </c>
      <c r="W60" s="27" t="str">
        <f t="shared" si="3"/>
        <v/>
      </c>
      <c r="X60" s="27" t="str">
        <f t="shared" si="3"/>
        <v/>
      </c>
      <c r="Y60" s="27" t="str">
        <f t="shared" si="3"/>
        <v/>
      </c>
      <c r="Z60" s="27" t="str">
        <f t="shared" si="3"/>
        <v/>
      </c>
      <c r="AA60" s="27" t="str">
        <f t="shared" si="3"/>
        <v/>
      </c>
      <c r="AB60" s="7"/>
    </row>
    <row r="61" spans="1:28">
      <c r="A61" s="61">
        <v>44</v>
      </c>
      <c r="B61" s="62">
        <v>5.7</v>
      </c>
      <c r="C61" s="62">
        <v>256.89999999999998</v>
      </c>
      <c r="D61" s="62">
        <v>23.999999999999972</v>
      </c>
      <c r="E61" s="61"/>
      <c r="F61" s="69" t="s">
        <v>26</v>
      </c>
      <c r="G61" s="64"/>
      <c r="H61" s="64"/>
      <c r="I61" s="65" t="s">
        <v>94</v>
      </c>
      <c r="J61" s="1">
        <v>12</v>
      </c>
      <c r="K61" s="7">
        <v>149</v>
      </c>
      <c r="L61" s="31" t="str">
        <f t="shared" si="3"/>
        <v/>
      </c>
      <c r="M61" s="31" t="str">
        <f t="shared" si="3"/>
        <v/>
      </c>
      <c r="N61" s="31" t="str">
        <f t="shared" si="3"/>
        <v/>
      </c>
      <c r="O61" s="31" t="str">
        <f t="shared" si="3"/>
        <v/>
      </c>
      <c r="P61" s="31" t="str">
        <f t="shared" si="3"/>
        <v/>
      </c>
      <c r="Q61" s="31" t="str">
        <f t="shared" si="3"/>
        <v/>
      </c>
      <c r="R61" s="31" t="str">
        <f t="shared" si="3"/>
        <v/>
      </c>
      <c r="S61" s="31" t="str">
        <f t="shared" si="3"/>
        <v/>
      </c>
      <c r="T61" s="27" t="str">
        <f t="shared" si="3"/>
        <v/>
      </c>
      <c r="U61" s="27" t="str">
        <f t="shared" si="3"/>
        <v/>
      </c>
      <c r="V61" s="27" t="str">
        <f t="shared" si="3"/>
        <v/>
      </c>
      <c r="W61" s="27">
        <f t="shared" si="3"/>
        <v>5.7</v>
      </c>
      <c r="X61" s="27" t="str">
        <f t="shared" si="3"/>
        <v/>
      </c>
      <c r="Y61" s="27" t="str">
        <f t="shared" si="3"/>
        <v/>
      </c>
      <c r="Z61" s="27" t="str">
        <f t="shared" si="3"/>
        <v/>
      </c>
      <c r="AA61" s="27" t="str">
        <f t="shared" si="3"/>
        <v/>
      </c>
      <c r="AB61" s="7"/>
    </row>
    <row r="62" spans="1:28">
      <c r="A62" s="1">
        <v>45</v>
      </c>
      <c r="B62" s="23">
        <v>3.6</v>
      </c>
      <c r="C62" s="62">
        <v>260.5</v>
      </c>
      <c r="D62" s="62"/>
      <c r="E62" s="112" t="s">
        <v>10</v>
      </c>
      <c r="F62" s="13" t="s">
        <v>124</v>
      </c>
      <c r="G62" s="9"/>
      <c r="H62" s="9"/>
      <c r="I62" s="10" t="s">
        <v>94</v>
      </c>
      <c r="J62" s="1">
        <v>13</v>
      </c>
      <c r="K62" s="7">
        <v>150</v>
      </c>
      <c r="L62" s="31" t="str">
        <f t="shared" si="3"/>
        <v/>
      </c>
      <c r="M62" s="31" t="str">
        <f t="shared" si="3"/>
        <v/>
      </c>
      <c r="N62" s="31" t="str">
        <f t="shared" si="3"/>
        <v/>
      </c>
      <c r="O62" s="31" t="str">
        <f t="shared" si="3"/>
        <v/>
      </c>
      <c r="P62" s="31" t="str">
        <f t="shared" si="3"/>
        <v/>
      </c>
      <c r="Q62" s="31" t="str">
        <f t="shared" si="3"/>
        <v/>
      </c>
      <c r="R62" s="31" t="str">
        <f t="shared" si="3"/>
        <v/>
      </c>
      <c r="S62" s="31" t="str">
        <f t="shared" si="3"/>
        <v/>
      </c>
      <c r="T62" s="27" t="str">
        <f t="shared" si="3"/>
        <v/>
      </c>
      <c r="U62" s="27" t="str">
        <f t="shared" si="3"/>
        <v/>
      </c>
      <c r="V62" s="27" t="str">
        <f t="shared" si="3"/>
        <v/>
      </c>
      <c r="W62" s="27" t="str">
        <f t="shared" si="3"/>
        <v/>
      </c>
      <c r="X62" s="27">
        <f t="shared" si="3"/>
        <v>3.6</v>
      </c>
      <c r="Y62" s="27" t="str">
        <f t="shared" si="3"/>
        <v/>
      </c>
      <c r="Z62" s="27" t="str">
        <f t="shared" si="3"/>
        <v/>
      </c>
      <c r="AA62" s="27" t="str">
        <f t="shared" si="3"/>
        <v/>
      </c>
      <c r="AB62" s="7"/>
    </row>
    <row r="63" spans="1:28">
      <c r="A63" s="1">
        <v>46</v>
      </c>
      <c r="B63" s="23">
        <v>6.1</v>
      </c>
      <c r="C63" s="62">
        <v>266.60000000000002</v>
      </c>
      <c r="D63" s="62"/>
      <c r="E63" s="111"/>
      <c r="F63" s="16" t="s">
        <v>27</v>
      </c>
      <c r="G63" s="9"/>
      <c r="H63" s="9"/>
      <c r="I63" s="10" t="s">
        <v>91</v>
      </c>
      <c r="J63" s="1">
        <v>14</v>
      </c>
      <c r="K63" s="7">
        <v>153</v>
      </c>
      <c r="L63" s="31" t="str">
        <f t="shared" si="3"/>
        <v/>
      </c>
      <c r="M63" s="31" t="str">
        <f t="shared" si="3"/>
        <v/>
      </c>
      <c r="N63" s="31" t="str">
        <f t="shared" si="3"/>
        <v/>
      </c>
      <c r="O63" s="31" t="str">
        <f t="shared" si="3"/>
        <v/>
      </c>
      <c r="P63" s="31" t="str">
        <f t="shared" si="3"/>
        <v/>
      </c>
      <c r="Q63" s="31" t="str">
        <f t="shared" si="3"/>
        <v/>
      </c>
      <c r="R63" s="31" t="str">
        <f t="shared" si="3"/>
        <v/>
      </c>
      <c r="S63" s="31" t="str">
        <f t="shared" si="3"/>
        <v/>
      </c>
      <c r="T63" s="27" t="str">
        <f t="shared" si="3"/>
        <v/>
      </c>
      <c r="U63" s="27" t="str">
        <f t="shared" si="3"/>
        <v/>
      </c>
      <c r="V63" s="27" t="str">
        <f t="shared" si="3"/>
        <v/>
      </c>
      <c r="W63" s="27" t="str">
        <f t="shared" si="3"/>
        <v/>
      </c>
      <c r="X63" s="27" t="str">
        <f t="shared" si="3"/>
        <v/>
      </c>
      <c r="Y63" s="27">
        <f t="shared" si="3"/>
        <v>6.1</v>
      </c>
      <c r="Z63" s="27" t="str">
        <f t="shared" si="3"/>
        <v/>
      </c>
      <c r="AA63" s="27" t="str">
        <f t="shared" si="3"/>
        <v/>
      </c>
      <c r="AB63" s="7"/>
    </row>
    <row r="64" spans="1:28">
      <c r="A64" s="1">
        <v>47</v>
      </c>
      <c r="B64" s="23">
        <v>4.3</v>
      </c>
      <c r="C64" s="62">
        <v>270.90000000000003</v>
      </c>
      <c r="D64" s="62"/>
      <c r="E64" s="111"/>
      <c r="F64" s="16" t="s">
        <v>51</v>
      </c>
      <c r="G64" s="9"/>
      <c r="H64" s="9"/>
      <c r="I64" s="10" t="s">
        <v>92</v>
      </c>
      <c r="J64" s="1">
        <v>15</v>
      </c>
      <c r="K64" s="7">
        <v>155</v>
      </c>
      <c r="L64" s="31" t="str">
        <f t="shared" si="3"/>
        <v/>
      </c>
      <c r="M64" s="31" t="str">
        <f t="shared" si="3"/>
        <v/>
      </c>
      <c r="N64" s="31" t="str">
        <f t="shared" si="3"/>
        <v/>
      </c>
      <c r="O64" s="31" t="str">
        <f t="shared" si="3"/>
        <v/>
      </c>
      <c r="P64" s="31" t="str">
        <f t="shared" si="3"/>
        <v/>
      </c>
      <c r="Q64" s="31" t="str">
        <f t="shared" si="3"/>
        <v/>
      </c>
      <c r="R64" s="31" t="str">
        <f t="shared" si="3"/>
        <v/>
      </c>
      <c r="S64" s="31" t="str">
        <f t="shared" si="3"/>
        <v/>
      </c>
      <c r="T64" s="27" t="str">
        <f t="shared" si="3"/>
        <v/>
      </c>
      <c r="U64" s="27" t="str">
        <f t="shared" si="3"/>
        <v/>
      </c>
      <c r="V64" s="27" t="str">
        <f t="shared" si="3"/>
        <v/>
      </c>
      <c r="W64" s="27" t="str">
        <f t="shared" si="3"/>
        <v/>
      </c>
      <c r="X64" s="27" t="str">
        <f t="shared" si="3"/>
        <v/>
      </c>
      <c r="Y64" s="27" t="str">
        <f t="shared" si="3"/>
        <v/>
      </c>
      <c r="Z64" s="27">
        <f t="shared" si="3"/>
        <v>4.3</v>
      </c>
      <c r="AA64" s="27" t="str">
        <f t="shared" si="3"/>
        <v/>
      </c>
      <c r="AB64" s="7"/>
    </row>
    <row r="65" spans="1:28">
      <c r="A65" s="1"/>
      <c r="B65" s="23"/>
      <c r="C65" s="62"/>
      <c r="D65" s="62"/>
      <c r="E65" s="119" t="s">
        <v>116</v>
      </c>
      <c r="F65" s="72" t="s">
        <v>115</v>
      </c>
      <c r="G65" s="9"/>
      <c r="H65" s="9"/>
      <c r="I65" s="10"/>
      <c r="J65" s="26"/>
      <c r="K65" s="27"/>
      <c r="L65" s="31" t="str">
        <f t="shared" si="3"/>
        <v/>
      </c>
      <c r="M65" s="31" t="str">
        <f t="shared" si="3"/>
        <v/>
      </c>
      <c r="N65" s="31" t="str">
        <f t="shared" si="3"/>
        <v/>
      </c>
      <c r="O65" s="31" t="str">
        <f t="shared" si="3"/>
        <v/>
      </c>
      <c r="P65" s="31" t="str">
        <f t="shared" si="3"/>
        <v/>
      </c>
      <c r="Q65" s="31" t="str">
        <f t="shared" si="3"/>
        <v/>
      </c>
      <c r="R65" s="31" t="str">
        <f t="shared" si="3"/>
        <v/>
      </c>
      <c r="S65" s="31" t="str">
        <f t="shared" si="3"/>
        <v/>
      </c>
      <c r="T65" s="27" t="str">
        <f t="shared" si="3"/>
        <v/>
      </c>
      <c r="U65" s="27" t="str">
        <f t="shared" si="3"/>
        <v/>
      </c>
      <c r="V65" s="27" t="str">
        <f t="shared" si="3"/>
        <v/>
      </c>
      <c r="W65" s="27" t="str">
        <f t="shared" si="3"/>
        <v/>
      </c>
      <c r="X65" s="27" t="str">
        <f t="shared" si="3"/>
        <v/>
      </c>
      <c r="Y65" s="27" t="str">
        <f t="shared" si="3"/>
        <v/>
      </c>
      <c r="Z65" s="27" t="str">
        <f t="shared" si="3"/>
        <v/>
      </c>
      <c r="AA65" s="27" t="str">
        <f t="shared" si="3"/>
        <v/>
      </c>
      <c r="AB65" s="7"/>
    </row>
    <row r="66" spans="1:28">
      <c r="A66" s="1"/>
      <c r="B66" s="23"/>
      <c r="C66" s="62"/>
      <c r="D66" s="62"/>
      <c r="E66" s="119" t="s">
        <v>10</v>
      </c>
      <c r="F66" s="72" t="s">
        <v>117</v>
      </c>
      <c r="G66" s="9"/>
      <c r="H66" s="9"/>
      <c r="I66" s="10"/>
      <c r="J66" s="26"/>
      <c r="K66" s="27"/>
      <c r="L66" s="31" t="str">
        <f t="shared" si="3"/>
        <v/>
      </c>
      <c r="M66" s="31" t="str">
        <f t="shared" si="3"/>
        <v/>
      </c>
      <c r="N66" s="31" t="str">
        <f t="shared" si="3"/>
        <v/>
      </c>
      <c r="O66" s="31" t="str">
        <f t="shared" si="3"/>
        <v/>
      </c>
      <c r="P66" s="31" t="str">
        <f t="shared" si="3"/>
        <v/>
      </c>
      <c r="Q66" s="31" t="str">
        <f t="shared" si="3"/>
        <v/>
      </c>
      <c r="R66" s="31" t="str">
        <f t="shared" si="3"/>
        <v/>
      </c>
      <c r="S66" s="31" t="str">
        <f t="shared" si="3"/>
        <v/>
      </c>
      <c r="T66" s="27" t="str">
        <f t="shared" si="3"/>
        <v/>
      </c>
      <c r="U66" s="27" t="str">
        <f t="shared" si="3"/>
        <v/>
      </c>
      <c r="V66" s="27" t="str">
        <f t="shared" si="3"/>
        <v/>
      </c>
      <c r="W66" s="27" t="str">
        <f t="shared" si="3"/>
        <v/>
      </c>
      <c r="X66" s="27" t="str">
        <f t="shared" ref="X66:AA66" si="4">IF($J66=X$1,$B66,"")</f>
        <v/>
      </c>
      <c r="Y66" s="27" t="str">
        <f t="shared" si="4"/>
        <v/>
      </c>
      <c r="Z66" s="27" t="str">
        <f t="shared" si="4"/>
        <v/>
      </c>
      <c r="AA66" s="27" t="str">
        <f t="shared" si="4"/>
        <v/>
      </c>
      <c r="AB66" s="7"/>
    </row>
    <row r="67" spans="1:28" s="20" customFormat="1">
      <c r="A67" s="67">
        <v>48</v>
      </c>
      <c r="B67" s="68">
        <v>5.4</v>
      </c>
      <c r="C67" s="68">
        <v>276.3</v>
      </c>
      <c r="D67" s="68">
        <v>19.400000000000034</v>
      </c>
      <c r="E67" s="81"/>
      <c r="F67" s="99" t="s">
        <v>118</v>
      </c>
      <c r="G67" s="70"/>
      <c r="H67" s="70"/>
      <c r="I67" s="71"/>
      <c r="J67" s="26">
        <v>16</v>
      </c>
      <c r="K67" s="27">
        <v>157</v>
      </c>
      <c r="L67" s="31" t="str">
        <f t="shared" ref="L67:AA67" si="5">IF($J67=L$1,$B67,"")</f>
        <v/>
      </c>
      <c r="M67" s="31" t="str">
        <f t="shared" si="5"/>
        <v/>
      </c>
      <c r="N67" s="31" t="str">
        <f t="shared" si="5"/>
        <v/>
      </c>
      <c r="O67" s="31" t="str">
        <f t="shared" si="5"/>
        <v/>
      </c>
      <c r="P67" s="31" t="str">
        <f t="shared" si="5"/>
        <v/>
      </c>
      <c r="Q67" s="31" t="str">
        <f t="shared" si="5"/>
        <v/>
      </c>
      <c r="R67" s="31" t="str">
        <f t="shared" si="5"/>
        <v/>
      </c>
      <c r="S67" s="31" t="str">
        <f t="shared" si="5"/>
        <v/>
      </c>
      <c r="T67" s="27" t="str">
        <f t="shared" si="5"/>
        <v/>
      </c>
      <c r="U67" s="27" t="str">
        <f t="shared" si="5"/>
        <v/>
      </c>
      <c r="V67" s="27" t="str">
        <f t="shared" si="5"/>
        <v/>
      </c>
      <c r="W67" s="27" t="str">
        <f t="shared" si="5"/>
        <v/>
      </c>
      <c r="X67" s="27" t="str">
        <f t="shared" si="5"/>
        <v/>
      </c>
      <c r="Y67" s="27" t="str">
        <f t="shared" si="5"/>
        <v/>
      </c>
      <c r="Z67" s="27" t="str">
        <f t="shared" si="5"/>
        <v/>
      </c>
      <c r="AA67" s="27">
        <f t="shared" si="5"/>
        <v>5.4</v>
      </c>
      <c r="AB67" s="7"/>
    </row>
    <row r="68" spans="1:28">
      <c r="A68" s="1" t="s">
        <v>147</v>
      </c>
      <c r="B68" s="23">
        <v>0.9</v>
      </c>
      <c r="C68" s="62">
        <v>277.2</v>
      </c>
      <c r="D68" s="62">
        <v>0.89999999999997726</v>
      </c>
      <c r="E68" s="61"/>
      <c r="F68" s="16" t="s">
        <v>114</v>
      </c>
      <c r="G68" s="9"/>
      <c r="H68" s="9"/>
      <c r="I68" s="55" t="s">
        <v>92</v>
      </c>
      <c r="J68" s="2" t="s">
        <v>98</v>
      </c>
      <c r="K68" s="7">
        <v>159</v>
      </c>
      <c r="L68" s="23">
        <v>0.9</v>
      </c>
      <c r="M68" s="23">
        <v>0.9</v>
      </c>
      <c r="N68" s="23">
        <v>0.9</v>
      </c>
      <c r="O68" s="23">
        <v>0.9</v>
      </c>
      <c r="P68" s="23">
        <v>0.9</v>
      </c>
      <c r="Q68" s="23">
        <v>0.9</v>
      </c>
      <c r="R68" s="23">
        <v>0.9</v>
      </c>
      <c r="S68" s="23">
        <v>0.9</v>
      </c>
      <c r="T68" s="23">
        <v>0.9</v>
      </c>
      <c r="U68" s="23">
        <v>0.9</v>
      </c>
      <c r="V68" s="23">
        <v>0.9</v>
      </c>
      <c r="W68" s="23">
        <v>0.9</v>
      </c>
      <c r="X68" s="23">
        <v>0.9</v>
      </c>
      <c r="Y68" s="23">
        <v>0.9</v>
      </c>
      <c r="Z68" s="23">
        <v>0.9</v>
      </c>
      <c r="AA68" s="23">
        <v>0.9</v>
      </c>
      <c r="AB68" s="7"/>
    </row>
    <row r="69" spans="1:28" ht="7.5" customHeight="1">
      <c r="A69" s="1"/>
      <c r="B69" s="23"/>
      <c r="C69" s="23"/>
      <c r="D69" s="23"/>
      <c r="E69" s="1"/>
      <c r="F69" s="75"/>
      <c r="G69" s="9"/>
      <c r="H69" s="9"/>
      <c r="I69" s="10"/>
      <c r="J69" s="1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>
      <c r="A70" s="1"/>
      <c r="B70" s="23"/>
      <c r="C70" s="23"/>
      <c r="D70" s="23"/>
      <c r="E70" s="1"/>
      <c r="F70" s="75"/>
      <c r="G70" s="9"/>
      <c r="H70" s="9"/>
      <c r="I70" s="5" t="s">
        <v>102</v>
      </c>
      <c r="J70" s="1"/>
      <c r="K70" s="7">
        <f>AVERAGE(L70:S70)</f>
        <v>17.974999999999998</v>
      </c>
      <c r="L70" s="23">
        <f t="shared" ref="L70:AA70" si="6">SUM(L2:L68)</f>
        <v>18.799999999999997</v>
      </c>
      <c r="M70" s="23">
        <f t="shared" si="6"/>
        <v>15.8</v>
      </c>
      <c r="N70" s="23">
        <f t="shared" si="6"/>
        <v>17.2</v>
      </c>
      <c r="O70" s="23">
        <f t="shared" si="6"/>
        <v>17.599999999999998</v>
      </c>
      <c r="P70" s="23">
        <f t="shared" si="6"/>
        <v>18.299999999999997</v>
      </c>
      <c r="Q70" s="23">
        <f t="shared" si="6"/>
        <v>17.5</v>
      </c>
      <c r="R70" s="23">
        <f t="shared" si="6"/>
        <v>19.7</v>
      </c>
      <c r="S70" s="23">
        <f t="shared" si="6"/>
        <v>18.899999999999999</v>
      </c>
      <c r="T70" s="23">
        <f t="shared" si="6"/>
        <v>19.399999999999999</v>
      </c>
      <c r="U70" s="23">
        <f t="shared" si="6"/>
        <v>17.799999999999997</v>
      </c>
      <c r="V70" s="23">
        <f t="shared" si="6"/>
        <v>18.899999999999999</v>
      </c>
      <c r="W70" s="23">
        <f t="shared" si="6"/>
        <v>16.599999999999998</v>
      </c>
      <c r="X70" s="23">
        <f t="shared" si="6"/>
        <v>15.8</v>
      </c>
      <c r="Y70" s="23">
        <f t="shared" si="6"/>
        <v>20.9</v>
      </c>
      <c r="Z70" s="23">
        <f t="shared" si="6"/>
        <v>17.7</v>
      </c>
      <c r="AA70" s="23">
        <f t="shared" si="6"/>
        <v>19.799999999999997</v>
      </c>
      <c r="AB70" s="7"/>
    </row>
    <row r="71" spans="1:28">
      <c r="A71" s="1"/>
      <c r="B71" s="23"/>
      <c r="C71" s="23"/>
      <c r="D71" s="23"/>
      <c r="E71" s="1"/>
      <c r="F71" s="16"/>
      <c r="G71" s="9"/>
      <c r="H71" s="9"/>
      <c r="I71" s="17" t="s">
        <v>107</v>
      </c>
      <c r="J71" s="1"/>
      <c r="K71" s="7">
        <f>COUNT(L3:S67)</f>
        <v>24</v>
      </c>
      <c r="L71" s="60">
        <f t="shared" ref="L71:AA71" si="7">COUNT(L3:L67)</f>
        <v>3</v>
      </c>
      <c r="M71" s="60">
        <f t="shared" si="7"/>
        <v>3</v>
      </c>
      <c r="N71" s="60">
        <f t="shared" si="7"/>
        <v>3</v>
      </c>
      <c r="O71" s="60">
        <f t="shared" si="7"/>
        <v>3</v>
      </c>
      <c r="P71" s="60">
        <f t="shared" si="7"/>
        <v>3</v>
      </c>
      <c r="Q71" s="60">
        <f t="shared" si="7"/>
        <v>3</v>
      </c>
      <c r="R71" s="60">
        <f t="shared" si="7"/>
        <v>3</v>
      </c>
      <c r="S71" s="60">
        <f t="shared" si="7"/>
        <v>3</v>
      </c>
      <c r="T71" s="60">
        <f t="shared" si="7"/>
        <v>3</v>
      </c>
      <c r="U71" s="60">
        <f t="shared" si="7"/>
        <v>3</v>
      </c>
      <c r="V71" s="60">
        <f t="shared" si="7"/>
        <v>3</v>
      </c>
      <c r="W71" s="60">
        <f t="shared" si="7"/>
        <v>3</v>
      </c>
      <c r="X71" s="60">
        <f t="shared" si="7"/>
        <v>3</v>
      </c>
      <c r="Y71" s="60">
        <f t="shared" si="7"/>
        <v>3</v>
      </c>
      <c r="Z71" s="60">
        <f t="shared" si="7"/>
        <v>3</v>
      </c>
      <c r="AA71" s="60">
        <f t="shared" si="7"/>
        <v>3</v>
      </c>
      <c r="AB71" s="7"/>
    </row>
    <row r="72" spans="1:28">
      <c r="A72" s="1"/>
      <c r="B72" s="23"/>
      <c r="C72" s="23"/>
      <c r="D72" s="23"/>
      <c r="E72" s="1"/>
      <c r="F72" s="16"/>
      <c r="G72" s="9"/>
      <c r="H72" s="9"/>
      <c r="I72" s="17" t="s">
        <v>100</v>
      </c>
      <c r="J72" s="1"/>
      <c r="K72" s="7">
        <f>MIN(L3:S67)</f>
        <v>4.2</v>
      </c>
      <c r="L72" s="23">
        <f t="shared" ref="L72:R72" si="8">MIN(L3:L67)</f>
        <v>5.3</v>
      </c>
      <c r="M72" s="23">
        <f t="shared" si="8"/>
        <v>4.3</v>
      </c>
      <c r="N72" s="23">
        <f t="shared" si="8"/>
        <v>4.7</v>
      </c>
      <c r="O72" s="23">
        <f t="shared" si="8"/>
        <v>4.2</v>
      </c>
      <c r="P72" s="23">
        <f t="shared" si="8"/>
        <v>5.5</v>
      </c>
      <c r="Q72" s="23">
        <f t="shared" si="8"/>
        <v>4.8</v>
      </c>
      <c r="R72" s="23">
        <f t="shared" si="8"/>
        <v>5.3</v>
      </c>
      <c r="S72" s="23">
        <f>MIN(S3:S64)</f>
        <v>4.5</v>
      </c>
      <c r="T72" s="23">
        <f t="shared" ref="T72:Z72" si="9">MIN(T3:T67)</f>
        <v>5.7</v>
      </c>
      <c r="U72" s="23">
        <f t="shared" si="9"/>
        <v>5</v>
      </c>
      <c r="V72" s="23">
        <f t="shared" si="9"/>
        <v>4</v>
      </c>
      <c r="W72" s="23">
        <f t="shared" si="9"/>
        <v>4.5999999999999996</v>
      </c>
      <c r="X72" s="23">
        <f t="shared" si="9"/>
        <v>3.6</v>
      </c>
      <c r="Y72" s="23">
        <f t="shared" si="9"/>
        <v>6.1</v>
      </c>
      <c r="Z72" s="23">
        <f t="shared" si="9"/>
        <v>4.3</v>
      </c>
      <c r="AA72" s="23">
        <f>MIN(AA3:AA64)</f>
        <v>6.7</v>
      </c>
      <c r="AB72" s="7"/>
    </row>
    <row r="73" spans="1:28">
      <c r="A73" s="1"/>
      <c r="B73" s="23"/>
      <c r="C73" s="23"/>
      <c r="D73" s="23"/>
      <c r="E73" s="1"/>
      <c r="F73" s="16"/>
      <c r="G73" s="9"/>
      <c r="H73" s="9"/>
      <c r="I73" s="17" t="s">
        <v>101</v>
      </c>
      <c r="J73" s="1"/>
      <c r="K73" s="7">
        <f>MAX(L3:S67)</f>
        <v>7.7</v>
      </c>
      <c r="L73" s="23">
        <f t="shared" ref="L73:AA73" si="10">MAX(L3:L67)</f>
        <v>6.5</v>
      </c>
      <c r="M73" s="23">
        <f t="shared" si="10"/>
        <v>6.1</v>
      </c>
      <c r="N73" s="23">
        <f t="shared" si="10"/>
        <v>5.9</v>
      </c>
      <c r="O73" s="23">
        <f t="shared" si="10"/>
        <v>7.7</v>
      </c>
      <c r="P73" s="23">
        <f t="shared" si="10"/>
        <v>6.3</v>
      </c>
      <c r="Q73" s="23">
        <f t="shared" si="10"/>
        <v>6.9</v>
      </c>
      <c r="R73" s="23">
        <f t="shared" si="10"/>
        <v>6.9</v>
      </c>
      <c r="S73" s="23">
        <f t="shared" si="10"/>
        <v>7.1</v>
      </c>
      <c r="T73" s="23">
        <f t="shared" si="10"/>
        <v>6.5</v>
      </c>
      <c r="U73" s="23">
        <f t="shared" si="10"/>
        <v>6.6</v>
      </c>
      <c r="V73" s="23">
        <f t="shared" si="10"/>
        <v>7.6</v>
      </c>
      <c r="W73" s="23">
        <f t="shared" si="10"/>
        <v>5.7</v>
      </c>
      <c r="X73" s="23">
        <f t="shared" si="10"/>
        <v>6.1</v>
      </c>
      <c r="Y73" s="23">
        <f t="shared" si="10"/>
        <v>7.8</v>
      </c>
      <c r="Z73" s="23">
        <f t="shared" si="10"/>
        <v>7.2</v>
      </c>
      <c r="AA73" s="23">
        <f t="shared" si="10"/>
        <v>6.8</v>
      </c>
      <c r="AB73" s="7"/>
    </row>
    <row r="74" spans="1:28" ht="7.5" customHeight="1">
      <c r="A74" s="1"/>
      <c r="B74" s="23"/>
      <c r="C74" s="23"/>
      <c r="D74" s="23"/>
      <c r="E74" s="1"/>
      <c r="F74" s="75"/>
      <c r="G74" s="9"/>
      <c r="H74" s="9"/>
      <c r="I74" s="10"/>
      <c r="J74" s="1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>
      <c r="A75" s="1"/>
      <c r="B75" s="23"/>
      <c r="C75" s="23"/>
      <c r="D75" s="23"/>
      <c r="E75" s="1"/>
      <c r="F75" s="75"/>
      <c r="G75" s="9"/>
      <c r="H75" s="9"/>
      <c r="I75" s="10"/>
      <c r="J75" s="1"/>
      <c r="K75" s="7"/>
      <c r="L75" s="59">
        <f t="shared" ref="L75:S75" si="11">L70-$K70</f>
        <v>0.82499999999999929</v>
      </c>
      <c r="M75" s="59">
        <f t="shared" si="11"/>
        <v>-2.1749999999999972</v>
      </c>
      <c r="N75" s="59">
        <f t="shared" si="11"/>
        <v>-0.77499999999999858</v>
      </c>
      <c r="O75" s="59">
        <f t="shared" si="11"/>
        <v>-0.375</v>
      </c>
      <c r="P75" s="59">
        <f t="shared" si="11"/>
        <v>0.32499999999999929</v>
      </c>
      <c r="Q75" s="59">
        <f t="shared" si="11"/>
        <v>-0.47499999999999787</v>
      </c>
      <c r="R75" s="59">
        <f t="shared" si="11"/>
        <v>1.7250000000000014</v>
      </c>
      <c r="S75" s="59">
        <f t="shared" si="11"/>
        <v>0.92500000000000071</v>
      </c>
      <c r="T75" s="59">
        <f t="shared" ref="T75:AA75" si="12">T70-$K70</f>
        <v>1.4250000000000007</v>
      </c>
      <c r="U75" s="59">
        <f t="shared" si="12"/>
        <v>-0.17500000000000071</v>
      </c>
      <c r="V75" s="59">
        <f t="shared" si="12"/>
        <v>0.92500000000000071</v>
      </c>
      <c r="W75" s="59">
        <f t="shared" si="12"/>
        <v>-1.375</v>
      </c>
      <c r="X75" s="59">
        <f t="shared" si="12"/>
        <v>-2.1749999999999972</v>
      </c>
      <c r="Y75" s="59">
        <f t="shared" si="12"/>
        <v>2.9250000000000007</v>
      </c>
      <c r="Z75" s="59">
        <f t="shared" si="12"/>
        <v>-0.27499999999999858</v>
      </c>
      <c r="AA75" s="59">
        <f t="shared" si="12"/>
        <v>1.8249999999999993</v>
      </c>
      <c r="AB75" s="7"/>
    </row>
    <row r="76" spans="1:28">
      <c r="AB76" s="7"/>
    </row>
    <row r="77" spans="1:28">
      <c r="AB77" s="7"/>
    </row>
    <row r="78" spans="1:28">
      <c r="AB78" s="7"/>
    </row>
    <row r="79" spans="1:28" hidden="1">
      <c r="AB79" s="7"/>
    </row>
    <row r="80" spans="1:28" hidden="1">
      <c r="J80" s="1"/>
      <c r="K80" s="7" t="s">
        <v>28</v>
      </c>
      <c r="L80" s="21">
        <v>1</v>
      </c>
      <c r="M80" s="21">
        <v>2</v>
      </c>
      <c r="N80" s="21">
        <v>3</v>
      </c>
      <c r="O80" s="21">
        <v>4</v>
      </c>
      <c r="P80" s="21">
        <v>5</v>
      </c>
      <c r="Q80" s="21">
        <v>6</v>
      </c>
      <c r="R80" s="21">
        <v>7</v>
      </c>
      <c r="S80" s="21">
        <v>8</v>
      </c>
      <c r="T80" s="21">
        <v>1</v>
      </c>
      <c r="U80" s="21">
        <v>2</v>
      </c>
      <c r="V80" s="21">
        <v>3</v>
      </c>
      <c r="W80" s="21">
        <v>4</v>
      </c>
      <c r="X80" s="21">
        <v>5</v>
      </c>
      <c r="Y80" s="21">
        <v>6</v>
      </c>
      <c r="Z80" s="21">
        <v>7</v>
      </c>
      <c r="AA80" s="21">
        <v>8</v>
      </c>
      <c r="AB80" s="7"/>
    </row>
    <row r="81" spans="10:28" hidden="1">
      <c r="J81" s="1" t="s">
        <v>29</v>
      </c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0:28" hidden="1">
      <c r="J82" s="22" t="s">
        <v>30</v>
      </c>
      <c r="K82" s="7"/>
      <c r="L82" s="23">
        <v>5.3</v>
      </c>
      <c r="M82" s="23">
        <v>4.9000000000000004</v>
      </c>
      <c r="N82" s="23">
        <v>5.3</v>
      </c>
      <c r="O82" s="23">
        <v>4.2</v>
      </c>
      <c r="P82" s="23">
        <v>5.5</v>
      </c>
      <c r="Q82" s="23">
        <v>5</v>
      </c>
      <c r="R82" s="23">
        <v>6.6</v>
      </c>
      <c r="S82" s="23">
        <v>7.1</v>
      </c>
      <c r="T82" s="23">
        <v>5.3</v>
      </c>
      <c r="U82" s="23">
        <v>4.9000000000000004</v>
      </c>
      <c r="V82" s="23">
        <v>5.3</v>
      </c>
      <c r="W82" s="23">
        <v>4.2</v>
      </c>
      <c r="X82" s="23">
        <v>5.5</v>
      </c>
      <c r="Y82" s="23">
        <v>5</v>
      </c>
      <c r="Z82" s="23">
        <v>6.6</v>
      </c>
      <c r="AA82" s="23">
        <v>7.1</v>
      </c>
      <c r="AB82" s="7"/>
    </row>
    <row r="83" spans="10:28" hidden="1">
      <c r="J83" s="22" t="s">
        <v>31</v>
      </c>
      <c r="K83" s="7"/>
      <c r="L83" s="23">
        <v>6.5</v>
      </c>
      <c r="M83" s="23">
        <v>6.6</v>
      </c>
      <c r="N83" s="23">
        <v>6.4</v>
      </c>
      <c r="O83" s="23">
        <v>5.6</v>
      </c>
      <c r="P83" s="23">
        <v>7.7</v>
      </c>
      <c r="Q83" s="23">
        <v>3.5</v>
      </c>
      <c r="R83" s="23">
        <v>5.3</v>
      </c>
      <c r="S83" s="23">
        <v>6.7</v>
      </c>
      <c r="T83" s="23">
        <v>6.5</v>
      </c>
      <c r="U83" s="23">
        <v>6.6</v>
      </c>
      <c r="V83" s="23">
        <v>6.4</v>
      </c>
      <c r="W83" s="23">
        <v>5.6</v>
      </c>
      <c r="X83" s="23">
        <v>7.7</v>
      </c>
      <c r="Y83" s="23">
        <v>3.5</v>
      </c>
      <c r="Z83" s="23">
        <v>5.3</v>
      </c>
      <c r="AA83" s="23">
        <v>6.7</v>
      </c>
      <c r="AB83" s="7"/>
    </row>
    <row r="84" spans="10:28" hidden="1">
      <c r="J84" s="22" t="s">
        <v>32</v>
      </c>
      <c r="K84" s="7"/>
      <c r="L84" s="23">
        <v>6.1</v>
      </c>
      <c r="M84" s="23">
        <v>4.3</v>
      </c>
      <c r="N84" s="23">
        <v>4.7</v>
      </c>
      <c r="O84" s="23">
        <v>7.7</v>
      </c>
      <c r="P84" s="23">
        <v>5.6</v>
      </c>
      <c r="Q84" s="23">
        <v>6.8</v>
      </c>
      <c r="R84" s="23">
        <v>4.4000000000000004</v>
      </c>
      <c r="S84" s="23">
        <v>5.0999999999999996</v>
      </c>
      <c r="T84" s="23">
        <v>6.1</v>
      </c>
      <c r="U84" s="23">
        <v>4.3</v>
      </c>
      <c r="V84" s="23">
        <v>4.7</v>
      </c>
      <c r="W84" s="23">
        <v>7.7</v>
      </c>
      <c r="X84" s="23">
        <v>5.6</v>
      </c>
      <c r="Y84" s="23">
        <v>6.8</v>
      </c>
      <c r="Z84" s="23">
        <v>4.4000000000000004</v>
      </c>
      <c r="AA84" s="23">
        <v>5.0999999999999996</v>
      </c>
      <c r="AB84" s="7"/>
    </row>
    <row r="85" spans="10:28" hidden="1">
      <c r="J85" s="22" t="s">
        <v>33</v>
      </c>
      <c r="K85" s="7"/>
      <c r="L85" s="23">
        <v>3.9</v>
      </c>
      <c r="M85" s="23">
        <v>7.1</v>
      </c>
      <c r="N85" s="23">
        <v>4.5</v>
      </c>
      <c r="O85" s="23">
        <v>4</v>
      </c>
      <c r="P85" s="23">
        <v>5.4</v>
      </c>
      <c r="Q85" s="23">
        <v>5.2</v>
      </c>
      <c r="R85" s="23">
        <v>7.8</v>
      </c>
      <c r="S85" s="23">
        <v>7.2</v>
      </c>
      <c r="T85" s="23">
        <v>3.9</v>
      </c>
      <c r="U85" s="23">
        <v>7.1</v>
      </c>
      <c r="V85" s="23">
        <v>4.5</v>
      </c>
      <c r="W85" s="23">
        <v>4</v>
      </c>
      <c r="X85" s="23">
        <v>5.4</v>
      </c>
      <c r="Y85" s="23">
        <v>5.2</v>
      </c>
      <c r="Z85" s="23">
        <v>7.8</v>
      </c>
      <c r="AA85" s="23">
        <v>7.2</v>
      </c>
      <c r="AB85" s="7"/>
    </row>
    <row r="86" spans="10:28" hidden="1">
      <c r="J86" s="22" t="s">
        <v>34</v>
      </c>
      <c r="K86" s="7"/>
      <c r="L86" s="23">
        <v>6.8</v>
      </c>
      <c r="M86" s="23">
        <v>6.5</v>
      </c>
      <c r="N86" s="23">
        <v>6.1</v>
      </c>
      <c r="O86" s="23">
        <v>5.9</v>
      </c>
      <c r="P86" s="23">
        <v>7.2</v>
      </c>
      <c r="Q86" s="23">
        <v>7.2</v>
      </c>
      <c r="R86" s="23">
        <v>6.8</v>
      </c>
      <c r="S86" s="23">
        <v>4.5</v>
      </c>
      <c r="T86" s="23">
        <v>6.8</v>
      </c>
      <c r="U86" s="23">
        <v>6.5</v>
      </c>
      <c r="V86" s="23">
        <v>6.1</v>
      </c>
      <c r="W86" s="23">
        <v>5.9</v>
      </c>
      <c r="X86" s="23">
        <v>7.2</v>
      </c>
      <c r="Y86" s="23">
        <v>7.2</v>
      </c>
      <c r="Z86" s="23">
        <v>6.8</v>
      </c>
      <c r="AA86" s="23">
        <v>4.5</v>
      </c>
      <c r="AB86" s="7"/>
    </row>
    <row r="87" spans="10:28" hidden="1">
      <c r="J87" s="22" t="s">
        <v>35</v>
      </c>
      <c r="K87" s="7"/>
      <c r="L87" s="23">
        <v>5.7</v>
      </c>
      <c r="M87" s="23">
        <v>5</v>
      </c>
      <c r="N87" s="23">
        <v>7.6</v>
      </c>
      <c r="O87" s="23">
        <v>5.7</v>
      </c>
      <c r="P87" s="23">
        <v>3.6</v>
      </c>
      <c r="Q87" s="23">
        <v>6.1</v>
      </c>
      <c r="R87" s="23">
        <v>4.3</v>
      </c>
      <c r="S87" s="23">
        <v>3.6</v>
      </c>
      <c r="T87" s="23">
        <v>5.7</v>
      </c>
      <c r="U87" s="23">
        <v>5</v>
      </c>
      <c r="V87" s="23">
        <v>7.6</v>
      </c>
      <c r="W87" s="23">
        <v>5.7</v>
      </c>
      <c r="X87" s="23">
        <v>3.6</v>
      </c>
      <c r="Y87" s="23">
        <v>6.1</v>
      </c>
      <c r="Z87" s="23">
        <v>4.3</v>
      </c>
      <c r="AA87" s="23">
        <v>3.6</v>
      </c>
      <c r="AB87" s="7"/>
    </row>
    <row r="88" spans="10:28" hidden="1">
      <c r="J88" s="1"/>
      <c r="K88" s="7"/>
      <c r="L88" s="23" t="s">
        <v>9</v>
      </c>
      <c r="M88" s="23"/>
      <c r="N88" s="23" t="s">
        <v>9</v>
      </c>
      <c r="O88" s="23" t="s">
        <v>9</v>
      </c>
      <c r="P88" s="23" t="s">
        <v>9</v>
      </c>
      <c r="Q88" s="23" t="s">
        <v>9</v>
      </c>
      <c r="R88" s="23" t="s">
        <v>9</v>
      </c>
      <c r="S88" s="23" t="s">
        <v>9</v>
      </c>
      <c r="T88" s="23" t="s">
        <v>9</v>
      </c>
      <c r="U88" s="23"/>
      <c r="V88" s="23" t="s">
        <v>9</v>
      </c>
      <c r="W88" s="23" t="s">
        <v>9</v>
      </c>
      <c r="X88" s="23" t="s">
        <v>9</v>
      </c>
      <c r="Y88" s="23" t="s">
        <v>9</v>
      </c>
      <c r="Z88" s="23" t="s">
        <v>9</v>
      </c>
      <c r="AA88" s="23" t="s">
        <v>9</v>
      </c>
      <c r="AB88" s="7"/>
    </row>
    <row r="89" spans="10:28" hidden="1">
      <c r="J89" s="1"/>
      <c r="K89" s="23">
        <f>SUM(L89:AB89)</f>
        <v>549.20000000000005</v>
      </c>
      <c r="L89" s="23">
        <f>SUM(L82:L88)</f>
        <v>34.299999999999997</v>
      </c>
      <c r="M89" s="23">
        <f t="shared" ref="M89:S89" si="13">SUM(M82:M88)</f>
        <v>34.4</v>
      </c>
      <c r="N89" s="23">
        <f t="shared" si="13"/>
        <v>34.6</v>
      </c>
      <c r="O89" s="23">
        <f t="shared" si="13"/>
        <v>33.1</v>
      </c>
      <c r="P89" s="23">
        <f t="shared" si="13"/>
        <v>34.999999999999993</v>
      </c>
      <c r="Q89" s="23">
        <f t="shared" si="13"/>
        <v>33.799999999999997</v>
      </c>
      <c r="R89" s="23">
        <f t="shared" si="13"/>
        <v>35.199999999999996</v>
      </c>
      <c r="S89" s="23">
        <f t="shared" si="13"/>
        <v>34.199999999999996</v>
      </c>
      <c r="T89" s="23">
        <f>SUM(T82:T88)</f>
        <v>34.299999999999997</v>
      </c>
      <c r="U89" s="23">
        <f t="shared" ref="U89:AA89" si="14">SUM(U82:U88)</f>
        <v>34.4</v>
      </c>
      <c r="V89" s="23">
        <f t="shared" si="14"/>
        <v>34.6</v>
      </c>
      <c r="W89" s="23">
        <f t="shared" si="14"/>
        <v>33.1</v>
      </c>
      <c r="X89" s="23">
        <f t="shared" si="14"/>
        <v>34.999999999999993</v>
      </c>
      <c r="Y89" s="23">
        <f t="shared" si="14"/>
        <v>33.799999999999997</v>
      </c>
      <c r="Z89" s="23">
        <f t="shared" si="14"/>
        <v>35.199999999999996</v>
      </c>
      <c r="AA89" s="23">
        <f t="shared" si="14"/>
        <v>34.199999999999996</v>
      </c>
      <c r="AB89" s="7"/>
    </row>
    <row r="90" spans="10:28" hidden="1">
      <c r="J90" s="1"/>
      <c r="K90" s="24" t="s">
        <v>36</v>
      </c>
      <c r="L90" s="24" t="s">
        <v>36</v>
      </c>
      <c r="M90" s="24" t="s">
        <v>36</v>
      </c>
      <c r="N90" s="24" t="s">
        <v>36</v>
      </c>
      <c r="O90" s="24" t="s">
        <v>36</v>
      </c>
      <c r="P90" s="24" t="s">
        <v>36</v>
      </c>
      <c r="Q90" s="24" t="s">
        <v>36</v>
      </c>
      <c r="R90" s="24" t="s">
        <v>36</v>
      </c>
      <c r="S90" s="24" t="s">
        <v>36</v>
      </c>
      <c r="T90" s="24" t="s">
        <v>36</v>
      </c>
      <c r="U90" s="24" t="s">
        <v>36</v>
      </c>
      <c r="V90" s="24" t="s">
        <v>36</v>
      </c>
      <c r="W90" s="24" t="s">
        <v>36</v>
      </c>
      <c r="X90" s="24" t="s">
        <v>36</v>
      </c>
      <c r="Y90" s="24" t="s">
        <v>36</v>
      </c>
      <c r="Z90" s="24" t="s">
        <v>36</v>
      </c>
      <c r="AA90" s="24" t="s">
        <v>36</v>
      </c>
      <c r="AB90" s="7"/>
    </row>
    <row r="91" spans="10:28" hidden="1">
      <c r="L91" t="s">
        <v>9</v>
      </c>
      <c r="M91" t="s">
        <v>9</v>
      </c>
      <c r="N91" t="s">
        <v>9</v>
      </c>
      <c r="O91" t="s">
        <v>9</v>
      </c>
      <c r="P91" t="s">
        <v>9</v>
      </c>
      <c r="Q91" t="s">
        <v>9</v>
      </c>
      <c r="R91" t="s">
        <v>9</v>
      </c>
      <c r="S91" s="20" t="s">
        <v>9</v>
      </c>
      <c r="T91" t="s">
        <v>9</v>
      </c>
      <c r="U91" t="s">
        <v>9</v>
      </c>
      <c r="V91" t="s">
        <v>9</v>
      </c>
      <c r="W91" t="s">
        <v>9</v>
      </c>
      <c r="X91" t="s">
        <v>9</v>
      </c>
      <c r="Y91" t="s">
        <v>9</v>
      </c>
      <c r="Z91" t="s">
        <v>9</v>
      </c>
      <c r="AA91" s="20" t="s">
        <v>9</v>
      </c>
      <c r="AB91" s="7"/>
    </row>
    <row r="92" spans="10:28" hidden="1">
      <c r="L92" t="s">
        <v>9</v>
      </c>
      <c r="M92" t="s">
        <v>9</v>
      </c>
      <c r="N92" t="s">
        <v>9</v>
      </c>
      <c r="O92" t="s">
        <v>9</v>
      </c>
      <c r="P92" t="s">
        <v>9</v>
      </c>
      <c r="Q92" t="s">
        <v>9</v>
      </c>
      <c r="R92" t="s">
        <v>9</v>
      </c>
      <c r="S92" s="20" t="s">
        <v>9</v>
      </c>
      <c r="T92" t="s">
        <v>9</v>
      </c>
      <c r="U92" t="s">
        <v>9</v>
      </c>
      <c r="V92" t="s">
        <v>9</v>
      </c>
      <c r="W92" t="s">
        <v>9</v>
      </c>
      <c r="X92" t="s">
        <v>9</v>
      </c>
      <c r="Y92" t="s">
        <v>9</v>
      </c>
      <c r="Z92" t="s">
        <v>9</v>
      </c>
      <c r="AA92" s="20" t="s">
        <v>9</v>
      </c>
      <c r="AB92" s="7"/>
    </row>
    <row r="93" spans="10:28" hidden="1">
      <c r="J93" s="1"/>
      <c r="K93" s="7" t="s">
        <v>28</v>
      </c>
      <c r="L93" s="21">
        <v>1</v>
      </c>
      <c r="M93" s="21">
        <v>2</v>
      </c>
      <c r="N93" s="21">
        <v>3</v>
      </c>
      <c r="O93" s="21">
        <v>4</v>
      </c>
      <c r="P93" s="21">
        <v>5</v>
      </c>
      <c r="Q93" s="21">
        <v>6</v>
      </c>
      <c r="R93" s="21">
        <v>7</v>
      </c>
      <c r="S93" s="21">
        <v>8</v>
      </c>
      <c r="T93" s="21">
        <v>1</v>
      </c>
      <c r="U93" s="21">
        <v>2</v>
      </c>
      <c r="V93" s="21">
        <v>3</v>
      </c>
      <c r="W93" s="21">
        <v>4</v>
      </c>
      <c r="X93" s="21">
        <v>5</v>
      </c>
      <c r="Y93" s="21">
        <v>6</v>
      </c>
      <c r="Z93" s="21">
        <v>7</v>
      </c>
      <c r="AA93" s="21">
        <v>8</v>
      </c>
      <c r="AB93" s="7"/>
    </row>
    <row r="94" spans="10:28" hidden="1">
      <c r="J94" s="1" t="s">
        <v>29</v>
      </c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0:28" hidden="1">
      <c r="J95" s="22" t="s">
        <v>30</v>
      </c>
      <c r="K95" s="7"/>
      <c r="L95" s="23">
        <v>5.3</v>
      </c>
      <c r="M95" s="23">
        <v>4.9000000000000004</v>
      </c>
      <c r="N95" s="23">
        <v>5.3</v>
      </c>
      <c r="O95" s="23">
        <v>4.2</v>
      </c>
      <c r="P95" s="23">
        <v>5.5</v>
      </c>
      <c r="Q95" s="23">
        <v>5</v>
      </c>
      <c r="R95" s="23">
        <v>6.6</v>
      </c>
      <c r="S95" s="23">
        <v>7.1</v>
      </c>
      <c r="T95" s="23">
        <v>5.3</v>
      </c>
      <c r="U95" s="23">
        <v>4.9000000000000004</v>
      </c>
      <c r="V95" s="23">
        <v>5.3</v>
      </c>
      <c r="W95" s="23">
        <v>4.2</v>
      </c>
      <c r="X95" s="23">
        <v>5.5</v>
      </c>
      <c r="Y95" s="23">
        <v>5</v>
      </c>
      <c r="Z95" s="23">
        <v>6.6</v>
      </c>
      <c r="AA95" s="23">
        <v>7.1</v>
      </c>
      <c r="AB95" s="7"/>
    </row>
    <row r="96" spans="10:28" hidden="1">
      <c r="J96" s="22" t="s">
        <v>31</v>
      </c>
      <c r="K96" s="7"/>
      <c r="L96" s="23">
        <v>7.7</v>
      </c>
      <c r="M96" s="23">
        <v>3.5</v>
      </c>
      <c r="N96" s="23">
        <v>5.3</v>
      </c>
      <c r="O96" s="23">
        <v>6.7</v>
      </c>
      <c r="P96" s="23">
        <v>6.1</v>
      </c>
      <c r="Q96" s="23">
        <v>4.3</v>
      </c>
      <c r="R96" s="23">
        <v>4.7</v>
      </c>
      <c r="S96" s="23">
        <v>7.7</v>
      </c>
      <c r="T96" s="23">
        <v>7.7</v>
      </c>
      <c r="U96" s="23">
        <v>3.5</v>
      </c>
      <c r="V96" s="23">
        <v>5.3</v>
      </c>
      <c r="W96" s="23">
        <v>6.7</v>
      </c>
      <c r="X96" s="23">
        <v>6.1</v>
      </c>
      <c r="Y96" s="23">
        <v>4.3</v>
      </c>
      <c r="Z96" s="23">
        <v>4.7</v>
      </c>
      <c r="AA96" s="23">
        <v>7.7</v>
      </c>
      <c r="AB96" s="7"/>
    </row>
    <row r="97" spans="10:28" hidden="1">
      <c r="J97" s="22" t="s">
        <v>32</v>
      </c>
      <c r="K97" s="7"/>
      <c r="L97" s="23">
        <v>3.9</v>
      </c>
      <c r="M97" s="23">
        <v>7.1</v>
      </c>
      <c r="N97" s="23">
        <v>4.5</v>
      </c>
      <c r="O97" s="23">
        <v>4</v>
      </c>
      <c r="P97" s="23">
        <v>5.4</v>
      </c>
      <c r="Q97" s="23">
        <v>5.2</v>
      </c>
      <c r="R97" s="23">
        <v>7.8</v>
      </c>
      <c r="S97" s="23">
        <v>7.2</v>
      </c>
      <c r="T97" s="23">
        <v>3.9</v>
      </c>
      <c r="U97" s="23">
        <v>7.1</v>
      </c>
      <c r="V97" s="23">
        <v>4.5</v>
      </c>
      <c r="W97" s="23">
        <v>4</v>
      </c>
      <c r="X97" s="23">
        <v>5.4</v>
      </c>
      <c r="Y97" s="23">
        <v>5.2</v>
      </c>
      <c r="Z97" s="23">
        <v>7.8</v>
      </c>
      <c r="AA97" s="23">
        <v>7.2</v>
      </c>
      <c r="AB97" s="7"/>
    </row>
    <row r="98" spans="10:28" hidden="1">
      <c r="J98" s="22" t="s">
        <v>33</v>
      </c>
      <c r="K98" s="7"/>
      <c r="L98" s="23">
        <v>7.2</v>
      </c>
      <c r="M98" s="23">
        <v>7.2</v>
      </c>
      <c r="N98" s="23">
        <v>6.8</v>
      </c>
      <c r="O98" s="23">
        <v>4.5</v>
      </c>
      <c r="P98" s="23">
        <v>5.7</v>
      </c>
      <c r="Q98" s="23">
        <v>5</v>
      </c>
      <c r="R98" s="23">
        <v>7.6</v>
      </c>
      <c r="S98" s="23">
        <v>5.7</v>
      </c>
      <c r="T98" s="23">
        <v>7.2</v>
      </c>
      <c r="U98" s="23">
        <v>7.2</v>
      </c>
      <c r="V98" s="23">
        <v>6.8</v>
      </c>
      <c r="W98" s="23">
        <v>4.5</v>
      </c>
      <c r="X98" s="23">
        <v>5.7</v>
      </c>
      <c r="Y98" s="23">
        <v>5</v>
      </c>
      <c r="Z98" s="23">
        <v>7.6</v>
      </c>
      <c r="AA98" s="23">
        <v>5.7</v>
      </c>
      <c r="AB98" s="7"/>
    </row>
    <row r="99" spans="10:28" hidden="1">
      <c r="J99" s="25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0:28" hidden="1">
      <c r="J100" s="1"/>
      <c r="K100" s="23">
        <f>SUM(L100:AB100)</f>
        <v>369.39999999999992</v>
      </c>
      <c r="L100" s="23">
        <f>SUM(L95:L99)</f>
        <v>24.099999999999998</v>
      </c>
      <c r="M100" s="23">
        <f t="shared" ref="M100:S100" si="15">SUM(M95:M99)</f>
        <v>22.7</v>
      </c>
      <c r="N100" s="23">
        <f t="shared" si="15"/>
        <v>21.9</v>
      </c>
      <c r="O100" s="23">
        <f t="shared" si="15"/>
        <v>19.399999999999999</v>
      </c>
      <c r="P100" s="23">
        <f t="shared" si="15"/>
        <v>22.7</v>
      </c>
      <c r="Q100" s="23">
        <f t="shared" si="15"/>
        <v>19.5</v>
      </c>
      <c r="R100" s="23">
        <f t="shared" si="15"/>
        <v>26.700000000000003</v>
      </c>
      <c r="S100" s="23">
        <f t="shared" si="15"/>
        <v>27.7</v>
      </c>
      <c r="T100" s="23">
        <f>SUM(T95:T99)</f>
        <v>24.099999999999998</v>
      </c>
      <c r="U100" s="23">
        <f t="shared" ref="U100:AA100" si="16">SUM(U95:U99)</f>
        <v>22.7</v>
      </c>
      <c r="V100" s="23">
        <f t="shared" si="16"/>
        <v>21.9</v>
      </c>
      <c r="W100" s="23">
        <f t="shared" si="16"/>
        <v>19.399999999999999</v>
      </c>
      <c r="X100" s="23">
        <f t="shared" si="16"/>
        <v>22.7</v>
      </c>
      <c r="Y100" s="23">
        <f t="shared" si="16"/>
        <v>19.5</v>
      </c>
      <c r="Z100" s="23">
        <f t="shared" si="16"/>
        <v>26.700000000000003</v>
      </c>
      <c r="AA100" s="23">
        <f t="shared" si="16"/>
        <v>27.7</v>
      </c>
      <c r="AB100" s="7"/>
    </row>
    <row r="101" spans="10:28" hidden="1">
      <c r="J101" s="1"/>
      <c r="K101" s="24" t="s">
        <v>36</v>
      </c>
      <c r="L101" s="24" t="s">
        <v>36</v>
      </c>
      <c r="M101" s="24" t="s">
        <v>36</v>
      </c>
      <c r="N101" s="24" t="s">
        <v>36</v>
      </c>
      <c r="O101" s="24" t="s">
        <v>36</v>
      </c>
      <c r="P101" s="24" t="s">
        <v>36</v>
      </c>
      <c r="Q101" s="24" t="s">
        <v>36</v>
      </c>
      <c r="R101" s="24" t="s">
        <v>36</v>
      </c>
      <c r="S101" s="24" t="s">
        <v>36</v>
      </c>
      <c r="T101" s="24" t="s">
        <v>36</v>
      </c>
      <c r="U101" s="24" t="s">
        <v>36</v>
      </c>
      <c r="V101" s="24" t="s">
        <v>36</v>
      </c>
      <c r="W101" s="24" t="s">
        <v>36</v>
      </c>
      <c r="X101" s="24" t="s">
        <v>36</v>
      </c>
      <c r="Y101" s="24" t="s">
        <v>36</v>
      </c>
      <c r="Z101" s="24" t="s">
        <v>36</v>
      </c>
      <c r="AA101" s="24" t="s">
        <v>36</v>
      </c>
      <c r="AB101" s="7"/>
    </row>
    <row r="102" spans="10:28" hidden="1">
      <c r="AB102" s="7"/>
    </row>
    <row r="103" spans="10:28" hidden="1">
      <c r="L103" t="s">
        <v>9</v>
      </c>
      <c r="M103" t="s">
        <v>9</v>
      </c>
      <c r="N103" t="s">
        <v>9</v>
      </c>
      <c r="O103" t="s">
        <v>9</v>
      </c>
      <c r="P103" t="s">
        <v>9</v>
      </c>
      <c r="Q103" t="s">
        <v>9</v>
      </c>
      <c r="R103" t="s">
        <v>9</v>
      </c>
      <c r="S103" s="20" t="s">
        <v>9</v>
      </c>
      <c r="T103" t="s">
        <v>9</v>
      </c>
      <c r="U103" t="s">
        <v>9</v>
      </c>
      <c r="V103" t="s">
        <v>9</v>
      </c>
      <c r="W103" t="s">
        <v>9</v>
      </c>
      <c r="X103" t="s">
        <v>9</v>
      </c>
      <c r="Y103" t="s">
        <v>9</v>
      </c>
      <c r="Z103" t="s">
        <v>9</v>
      </c>
      <c r="AA103" s="20" t="s">
        <v>9</v>
      </c>
      <c r="AB103" s="7"/>
    </row>
    <row r="104" spans="10:28" hidden="1">
      <c r="L104" t="s">
        <v>9</v>
      </c>
      <c r="M104" t="s">
        <v>9</v>
      </c>
      <c r="N104" t="s">
        <v>9</v>
      </c>
      <c r="O104" t="s">
        <v>9</v>
      </c>
      <c r="P104" t="s">
        <v>9</v>
      </c>
      <c r="Q104" t="s">
        <v>9</v>
      </c>
      <c r="R104" t="s">
        <v>9</v>
      </c>
      <c r="S104" s="20" t="s">
        <v>9</v>
      </c>
      <c r="T104" t="s">
        <v>9</v>
      </c>
      <c r="U104" t="s">
        <v>9</v>
      </c>
      <c r="V104" t="s">
        <v>9</v>
      </c>
      <c r="W104" t="s">
        <v>9</v>
      </c>
      <c r="X104" t="s">
        <v>9</v>
      </c>
      <c r="Y104" t="s">
        <v>9</v>
      </c>
      <c r="Z104" t="s">
        <v>9</v>
      </c>
      <c r="AA104" s="20" t="s">
        <v>9</v>
      </c>
      <c r="AB104" s="7"/>
    </row>
    <row r="105" spans="10:28" hidden="1">
      <c r="L105" t="s">
        <v>9</v>
      </c>
      <c r="M105" t="s">
        <v>9</v>
      </c>
      <c r="N105" t="s">
        <v>9</v>
      </c>
      <c r="O105" t="s">
        <v>9</v>
      </c>
      <c r="P105" t="s">
        <v>9</v>
      </c>
      <c r="Q105" t="s">
        <v>9</v>
      </c>
      <c r="R105" t="s">
        <v>9</v>
      </c>
      <c r="S105" s="20" t="s">
        <v>9</v>
      </c>
      <c r="T105" t="s">
        <v>9</v>
      </c>
      <c r="U105" t="s">
        <v>9</v>
      </c>
      <c r="V105" t="s">
        <v>9</v>
      </c>
      <c r="W105" t="s">
        <v>9</v>
      </c>
      <c r="X105" t="s">
        <v>9</v>
      </c>
      <c r="Y105" t="s">
        <v>9</v>
      </c>
      <c r="Z105" t="s">
        <v>9</v>
      </c>
      <c r="AA105" s="20" t="s">
        <v>9</v>
      </c>
      <c r="AB105" s="7"/>
    </row>
    <row r="106" spans="10:28" hidden="1">
      <c r="J106" s="26"/>
      <c r="K106" s="27" t="s">
        <v>28</v>
      </c>
      <c r="L106" s="28">
        <v>1</v>
      </c>
      <c r="M106" s="28">
        <v>2</v>
      </c>
      <c r="N106" s="28">
        <v>3</v>
      </c>
      <c r="O106" s="28">
        <v>4</v>
      </c>
      <c r="P106" s="28">
        <v>5</v>
      </c>
      <c r="Q106" s="28">
        <v>6</v>
      </c>
      <c r="R106" s="28">
        <v>7</v>
      </c>
      <c r="S106" s="28">
        <v>8</v>
      </c>
      <c r="T106" s="28">
        <v>1</v>
      </c>
      <c r="U106" s="28">
        <v>2</v>
      </c>
      <c r="V106" s="28">
        <v>3</v>
      </c>
      <c r="W106" s="28">
        <v>4</v>
      </c>
      <c r="X106" s="28">
        <v>5</v>
      </c>
      <c r="Y106" s="28">
        <v>6</v>
      </c>
      <c r="Z106" s="28">
        <v>7</v>
      </c>
      <c r="AA106" s="28">
        <v>8</v>
      </c>
      <c r="AB106" s="7"/>
    </row>
    <row r="107" spans="10:28" hidden="1">
      <c r="J107" s="29" t="s">
        <v>29</v>
      </c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7"/>
    </row>
    <row r="108" spans="10:28" hidden="1">
      <c r="J108" s="26" t="s">
        <v>30</v>
      </c>
      <c r="K108" s="27"/>
      <c r="L108" s="28">
        <v>5.3</v>
      </c>
      <c r="M108" s="28">
        <v>4.9000000000000004</v>
      </c>
      <c r="N108" s="28">
        <v>5.3</v>
      </c>
      <c r="O108" s="28">
        <v>4.2</v>
      </c>
      <c r="P108" s="28">
        <v>5.5</v>
      </c>
      <c r="Q108" s="28">
        <v>5</v>
      </c>
      <c r="R108" s="28">
        <v>6.6</v>
      </c>
      <c r="S108" s="28">
        <v>7.1</v>
      </c>
      <c r="T108" s="28">
        <v>5.3</v>
      </c>
      <c r="U108" s="28">
        <v>4.9000000000000004</v>
      </c>
      <c r="V108" s="28">
        <v>5.3</v>
      </c>
      <c r="W108" s="28">
        <v>4.2</v>
      </c>
      <c r="X108" s="28">
        <v>5.5</v>
      </c>
      <c r="Y108" s="28">
        <v>5</v>
      </c>
      <c r="Z108" s="28">
        <v>6.6</v>
      </c>
      <c r="AA108" s="28">
        <v>7.1</v>
      </c>
      <c r="AB108" s="7"/>
    </row>
    <row r="109" spans="10:28" hidden="1">
      <c r="J109" s="29"/>
      <c r="K109" s="30"/>
      <c r="L109" s="30" t="s">
        <v>9</v>
      </c>
      <c r="M109" s="30"/>
      <c r="N109" s="30" t="s">
        <v>9</v>
      </c>
      <c r="O109" s="30" t="s">
        <v>9</v>
      </c>
      <c r="P109" s="30" t="s">
        <v>9</v>
      </c>
      <c r="Q109" s="30" t="s">
        <v>9</v>
      </c>
      <c r="R109" s="30" t="s">
        <v>9</v>
      </c>
      <c r="S109" s="30" t="s">
        <v>9</v>
      </c>
      <c r="T109" s="30" t="s">
        <v>9</v>
      </c>
      <c r="U109" s="30"/>
      <c r="V109" s="30" t="s">
        <v>9</v>
      </c>
      <c r="W109" s="30" t="s">
        <v>9</v>
      </c>
      <c r="X109" s="30" t="s">
        <v>9</v>
      </c>
      <c r="Y109" s="30" t="s">
        <v>9</v>
      </c>
      <c r="Z109" s="30" t="s">
        <v>9</v>
      </c>
      <c r="AA109" s="30" t="s">
        <v>9</v>
      </c>
      <c r="AB109" s="7"/>
    </row>
    <row r="110" spans="10:28" hidden="1">
      <c r="J110" s="26" t="s">
        <v>31</v>
      </c>
      <c r="K110" s="27"/>
      <c r="L110" s="28">
        <v>6.1</v>
      </c>
      <c r="M110" s="28">
        <v>4.3</v>
      </c>
      <c r="N110" s="28">
        <v>4.7</v>
      </c>
      <c r="O110" s="28">
        <v>7.7</v>
      </c>
      <c r="P110" s="28">
        <v>5.6</v>
      </c>
      <c r="Q110" s="28">
        <v>6.8</v>
      </c>
      <c r="R110" s="28">
        <v>4.4000000000000004</v>
      </c>
      <c r="S110" s="28">
        <v>5.0999999999999996</v>
      </c>
      <c r="T110" s="28">
        <v>6.1</v>
      </c>
      <c r="U110" s="28">
        <v>4.3</v>
      </c>
      <c r="V110" s="28">
        <v>4.7</v>
      </c>
      <c r="W110" s="28">
        <v>7.7</v>
      </c>
      <c r="X110" s="28">
        <v>5.6</v>
      </c>
      <c r="Y110" s="28">
        <v>6.8</v>
      </c>
      <c r="Z110" s="28">
        <v>4.4000000000000004</v>
      </c>
      <c r="AA110" s="28">
        <v>5.0999999999999996</v>
      </c>
      <c r="AB110" s="7"/>
    </row>
    <row r="111" spans="10:28" hidden="1">
      <c r="J111" s="29"/>
      <c r="K111" s="30"/>
      <c r="L111" s="30" t="s">
        <v>9</v>
      </c>
      <c r="M111" s="30"/>
      <c r="N111" s="30" t="s">
        <v>9</v>
      </c>
      <c r="O111" s="30" t="s">
        <v>9</v>
      </c>
      <c r="P111" s="30" t="s">
        <v>9</v>
      </c>
      <c r="Q111" s="30" t="s">
        <v>9</v>
      </c>
      <c r="R111" s="30" t="s">
        <v>9</v>
      </c>
      <c r="S111" s="30" t="s">
        <v>9</v>
      </c>
      <c r="T111" s="30" t="s">
        <v>9</v>
      </c>
      <c r="U111" s="30"/>
      <c r="V111" s="30" t="s">
        <v>9</v>
      </c>
      <c r="W111" s="30" t="s">
        <v>9</v>
      </c>
      <c r="X111" s="30" t="s">
        <v>9</v>
      </c>
      <c r="Y111" s="30" t="s">
        <v>9</v>
      </c>
      <c r="Z111" s="30" t="s">
        <v>9</v>
      </c>
      <c r="AA111" s="30" t="s">
        <v>9</v>
      </c>
      <c r="AB111" s="7"/>
    </row>
    <row r="112" spans="10:28" hidden="1">
      <c r="J112" s="26" t="s">
        <v>32</v>
      </c>
      <c r="K112" s="27"/>
      <c r="L112" s="28">
        <v>6.8</v>
      </c>
      <c r="M112" s="28">
        <v>6.5</v>
      </c>
      <c r="N112" s="28">
        <v>6.1</v>
      </c>
      <c r="O112" s="28">
        <v>5.9</v>
      </c>
      <c r="P112" s="28">
        <v>7.2</v>
      </c>
      <c r="Q112" s="28">
        <v>7.2</v>
      </c>
      <c r="R112" s="28">
        <v>6.8</v>
      </c>
      <c r="S112" s="28">
        <v>4.5</v>
      </c>
      <c r="T112" s="28">
        <v>6.8</v>
      </c>
      <c r="U112" s="28">
        <v>6.5</v>
      </c>
      <c r="V112" s="28">
        <v>6.1</v>
      </c>
      <c r="W112" s="28">
        <v>5.9</v>
      </c>
      <c r="X112" s="28">
        <v>7.2</v>
      </c>
      <c r="Y112" s="28">
        <v>7.2</v>
      </c>
      <c r="Z112" s="28">
        <v>6.8</v>
      </c>
      <c r="AA112" s="28">
        <v>4.5</v>
      </c>
      <c r="AB112" s="7"/>
    </row>
    <row r="113" spans="6:28" hidden="1">
      <c r="J113" s="29"/>
      <c r="K113" s="30"/>
      <c r="L113" s="30" t="s">
        <v>9</v>
      </c>
      <c r="M113" s="30"/>
      <c r="N113" s="30" t="s">
        <v>9</v>
      </c>
      <c r="O113" s="30" t="s">
        <v>9</v>
      </c>
      <c r="P113" s="30" t="s">
        <v>9</v>
      </c>
      <c r="Q113" s="30" t="s">
        <v>9</v>
      </c>
      <c r="R113" s="30" t="s">
        <v>9</v>
      </c>
      <c r="S113" s="30" t="s">
        <v>9</v>
      </c>
      <c r="T113" s="30" t="s">
        <v>9</v>
      </c>
      <c r="U113" s="30"/>
      <c r="V113" s="30" t="s">
        <v>9</v>
      </c>
      <c r="W113" s="30" t="s">
        <v>9</v>
      </c>
      <c r="X113" s="30" t="s">
        <v>9</v>
      </c>
      <c r="Y113" s="30" t="s">
        <v>9</v>
      </c>
      <c r="Z113" s="30" t="s">
        <v>9</v>
      </c>
      <c r="AA113" s="30" t="s">
        <v>9</v>
      </c>
      <c r="AB113" s="7"/>
    </row>
    <row r="114" spans="6:28" ht="2" hidden="1" customHeight="1">
      <c r="J114" s="26"/>
      <c r="K114" s="27"/>
      <c r="L114" s="31" t="s">
        <v>9</v>
      </c>
      <c r="M114" s="31"/>
      <c r="N114" s="31" t="s">
        <v>9</v>
      </c>
      <c r="O114" s="31" t="s">
        <v>9</v>
      </c>
      <c r="P114" s="31" t="s">
        <v>9</v>
      </c>
      <c r="Q114" s="31" t="s">
        <v>9</v>
      </c>
      <c r="R114" s="31" t="s">
        <v>9</v>
      </c>
      <c r="S114" s="31" t="s">
        <v>9</v>
      </c>
      <c r="T114" s="31" t="s">
        <v>9</v>
      </c>
      <c r="U114" s="31"/>
      <c r="V114" s="31" t="s">
        <v>9</v>
      </c>
      <c r="W114" s="31" t="s">
        <v>9</v>
      </c>
      <c r="X114" s="31" t="s">
        <v>9</v>
      </c>
      <c r="Y114" s="31" t="s">
        <v>9</v>
      </c>
      <c r="Z114" s="31" t="s">
        <v>9</v>
      </c>
      <c r="AA114" s="31" t="s">
        <v>9</v>
      </c>
      <c r="AB114" s="7"/>
    </row>
    <row r="115" spans="6:28" hidden="1">
      <c r="J115" s="32"/>
      <c r="K115" s="33">
        <f>SUM(L115:AB115)</f>
        <v>279.2</v>
      </c>
      <c r="L115" s="33">
        <f>SUM(L108:L114)</f>
        <v>18.2</v>
      </c>
      <c r="M115" s="33">
        <f t="shared" ref="M115:S115" si="17">SUM(M108:M114)</f>
        <v>15.7</v>
      </c>
      <c r="N115" s="33">
        <f t="shared" si="17"/>
        <v>16.100000000000001</v>
      </c>
      <c r="O115" s="33">
        <f t="shared" si="17"/>
        <v>17.8</v>
      </c>
      <c r="P115" s="33">
        <f t="shared" si="17"/>
        <v>18.3</v>
      </c>
      <c r="Q115" s="33">
        <f t="shared" si="17"/>
        <v>19</v>
      </c>
      <c r="R115" s="33">
        <f t="shared" si="17"/>
        <v>17.8</v>
      </c>
      <c r="S115" s="33">
        <f t="shared" si="17"/>
        <v>16.7</v>
      </c>
      <c r="T115" s="33">
        <f>SUM(T108:T114)</f>
        <v>18.2</v>
      </c>
      <c r="U115" s="33">
        <f t="shared" ref="U115:AA115" si="18">SUM(U108:U114)</f>
        <v>15.7</v>
      </c>
      <c r="V115" s="33">
        <f t="shared" si="18"/>
        <v>16.100000000000001</v>
      </c>
      <c r="W115" s="33">
        <f t="shared" si="18"/>
        <v>17.8</v>
      </c>
      <c r="X115" s="33">
        <f t="shared" si="18"/>
        <v>18.3</v>
      </c>
      <c r="Y115" s="33">
        <f t="shared" si="18"/>
        <v>19</v>
      </c>
      <c r="Z115" s="33">
        <f t="shared" si="18"/>
        <v>17.8</v>
      </c>
      <c r="AA115" s="33">
        <f t="shared" si="18"/>
        <v>16.7</v>
      </c>
      <c r="AB115" s="7"/>
    </row>
    <row r="116" spans="6:28" hidden="1">
      <c r="J116" s="29"/>
      <c r="K116" s="34" t="s">
        <v>36</v>
      </c>
      <c r="L116" s="34" t="s">
        <v>36</v>
      </c>
      <c r="M116" s="34" t="s">
        <v>36</v>
      </c>
      <c r="N116" s="34" t="s">
        <v>36</v>
      </c>
      <c r="O116" s="34" t="s">
        <v>36</v>
      </c>
      <c r="P116" s="34" t="s">
        <v>36</v>
      </c>
      <c r="Q116" s="34" t="s">
        <v>36</v>
      </c>
      <c r="R116" s="34" t="s">
        <v>36</v>
      </c>
      <c r="S116" s="34" t="s">
        <v>36</v>
      </c>
      <c r="T116" s="34" t="s">
        <v>36</v>
      </c>
      <c r="U116" s="34" t="s">
        <v>36</v>
      </c>
      <c r="V116" s="34" t="s">
        <v>36</v>
      </c>
      <c r="W116" s="34" t="s">
        <v>36</v>
      </c>
      <c r="X116" s="34" t="s">
        <v>36</v>
      </c>
      <c r="Y116" s="34" t="s">
        <v>36</v>
      </c>
      <c r="Z116" s="34" t="s">
        <v>36</v>
      </c>
      <c r="AA116" s="34" t="s">
        <v>36</v>
      </c>
      <c r="AB116" s="7"/>
    </row>
    <row r="117" spans="6:28" hidden="1">
      <c r="AB117" s="7"/>
    </row>
    <row r="118" spans="6:28" hidden="1">
      <c r="AB118" s="7"/>
    </row>
    <row r="119" spans="6:28" hidden="1">
      <c r="J119" s="1"/>
      <c r="K119" s="7" t="s">
        <v>37</v>
      </c>
      <c r="L119" s="21">
        <v>1</v>
      </c>
      <c r="M119" s="21">
        <v>2</v>
      </c>
      <c r="N119" s="21">
        <v>3</v>
      </c>
      <c r="O119" s="21">
        <v>4</v>
      </c>
      <c r="P119" s="7"/>
      <c r="Q119" s="7"/>
      <c r="R119" s="7"/>
      <c r="T119" s="21">
        <v>1</v>
      </c>
      <c r="U119" s="21">
        <v>2</v>
      </c>
      <c r="V119" s="21">
        <v>3</v>
      </c>
      <c r="W119" s="21">
        <v>4</v>
      </c>
      <c r="X119" s="7"/>
      <c r="Y119" s="7"/>
      <c r="Z119" s="7"/>
      <c r="AB119" s="7"/>
    </row>
    <row r="120" spans="6:28" hidden="1">
      <c r="J120" s="1" t="s">
        <v>29</v>
      </c>
      <c r="K120" s="7"/>
      <c r="L120" s="7"/>
      <c r="M120" s="7"/>
      <c r="N120" s="7"/>
      <c r="O120" s="7"/>
      <c r="P120" s="7"/>
      <c r="Q120" s="7"/>
      <c r="R120" s="7"/>
      <c r="T120" s="7"/>
      <c r="U120" s="7"/>
      <c r="V120" s="7"/>
      <c r="W120" s="7"/>
      <c r="X120" s="7"/>
      <c r="Y120" s="7"/>
      <c r="Z120" s="7"/>
      <c r="AB120" s="7"/>
    </row>
    <row r="121" spans="6:28" hidden="1">
      <c r="J121" s="22" t="s">
        <v>30</v>
      </c>
      <c r="K121" s="7"/>
      <c r="L121" s="23">
        <v>19.7</v>
      </c>
      <c r="M121" s="23"/>
      <c r="N121" s="23"/>
      <c r="O121" s="23"/>
      <c r="P121" s="7"/>
      <c r="Q121" s="7">
        <v>19.7</v>
      </c>
      <c r="R121" s="7">
        <v>19.7</v>
      </c>
      <c r="T121" s="23">
        <v>19.7</v>
      </c>
      <c r="U121" s="23"/>
      <c r="V121" s="23"/>
      <c r="W121" s="23"/>
      <c r="X121" s="7"/>
      <c r="Y121" s="7">
        <v>19.7</v>
      </c>
      <c r="Z121" s="7">
        <v>19.7</v>
      </c>
      <c r="AB121" s="7"/>
    </row>
    <row r="122" spans="6:28" hidden="1">
      <c r="J122" s="22" t="s">
        <v>38</v>
      </c>
      <c r="K122" s="7"/>
      <c r="L122" s="23"/>
      <c r="M122" s="23">
        <v>24.2</v>
      </c>
      <c r="N122" s="23"/>
      <c r="O122" s="23"/>
      <c r="P122" s="7"/>
      <c r="Q122" s="7">
        <v>24.2</v>
      </c>
      <c r="R122" s="7">
        <f>R121+Q122</f>
        <v>43.9</v>
      </c>
      <c r="T122" s="23"/>
      <c r="U122" s="23">
        <v>24.2</v>
      </c>
      <c r="V122" s="23"/>
      <c r="W122" s="23"/>
      <c r="X122" s="7"/>
      <c r="Y122" s="7">
        <v>24.2</v>
      </c>
      <c r="Z122" s="7">
        <f>Z121+Y122</f>
        <v>43.9</v>
      </c>
      <c r="AB122" s="7"/>
    </row>
    <row r="123" spans="6:28" hidden="1">
      <c r="J123" s="22" t="s">
        <v>32</v>
      </c>
      <c r="K123" s="7"/>
      <c r="L123" s="23"/>
      <c r="M123" s="23"/>
      <c r="N123" s="23">
        <v>25.1</v>
      </c>
      <c r="O123" s="23"/>
      <c r="P123" s="7"/>
      <c r="Q123" s="7">
        <v>25.1</v>
      </c>
      <c r="R123" s="7">
        <f t="shared" ref="R123:R132" si="19">R122+Q123</f>
        <v>69</v>
      </c>
      <c r="T123" s="23"/>
      <c r="U123" s="23"/>
      <c r="V123" s="23">
        <v>25.1</v>
      </c>
      <c r="W123" s="23"/>
      <c r="X123" s="7"/>
      <c r="Y123" s="7">
        <v>25.1</v>
      </c>
      <c r="Z123" s="7">
        <f t="shared" ref="Z123:Z132" si="20">Z122+Y123</f>
        <v>69</v>
      </c>
      <c r="AB123" s="7"/>
    </row>
    <row r="124" spans="6:28" hidden="1">
      <c r="F124" s="77"/>
      <c r="J124" s="22" t="s">
        <v>33</v>
      </c>
      <c r="K124" s="7"/>
      <c r="L124" s="23"/>
      <c r="M124" s="23"/>
      <c r="N124" s="23"/>
      <c r="O124" s="23">
        <v>23.2</v>
      </c>
      <c r="P124" s="7"/>
      <c r="Q124" s="7">
        <v>23.2</v>
      </c>
      <c r="R124" s="7">
        <f t="shared" si="19"/>
        <v>92.2</v>
      </c>
      <c r="T124" s="23"/>
      <c r="U124" s="23"/>
      <c r="V124" s="23"/>
      <c r="W124" s="23">
        <v>23.2</v>
      </c>
      <c r="X124" s="7"/>
      <c r="Y124" s="7">
        <v>23.2</v>
      </c>
      <c r="Z124" s="7">
        <f t="shared" si="20"/>
        <v>92.2</v>
      </c>
      <c r="AB124" s="7"/>
    </row>
    <row r="125" spans="6:28" hidden="1">
      <c r="J125" s="22" t="s">
        <v>34</v>
      </c>
      <c r="K125" s="7"/>
      <c r="L125" s="23">
        <v>22.8</v>
      </c>
      <c r="M125" s="23"/>
      <c r="N125" s="23"/>
      <c r="O125" s="23"/>
      <c r="P125" s="7"/>
      <c r="Q125" s="7">
        <v>22.8</v>
      </c>
      <c r="R125" s="7">
        <f t="shared" si="19"/>
        <v>115</v>
      </c>
      <c r="T125" s="23">
        <v>22.8</v>
      </c>
      <c r="U125" s="23"/>
      <c r="V125" s="23"/>
      <c r="W125" s="23"/>
      <c r="X125" s="7"/>
      <c r="Y125" s="7">
        <v>22.8</v>
      </c>
      <c r="Z125" s="7">
        <f t="shared" si="20"/>
        <v>115</v>
      </c>
      <c r="AB125" s="7"/>
    </row>
    <row r="126" spans="6:28" hidden="1">
      <c r="J126" s="22" t="s">
        <v>35</v>
      </c>
      <c r="K126" s="7"/>
      <c r="L126" s="23"/>
      <c r="M126" s="23">
        <v>21.9</v>
      </c>
      <c r="N126" s="23"/>
      <c r="O126" s="23"/>
      <c r="P126" s="7"/>
      <c r="Q126" s="7">
        <v>21.9</v>
      </c>
      <c r="R126" s="7">
        <f t="shared" si="19"/>
        <v>136.9</v>
      </c>
      <c r="T126" s="23"/>
      <c r="U126" s="23">
        <v>21.9</v>
      </c>
      <c r="V126" s="23"/>
      <c r="W126" s="23"/>
      <c r="X126" s="7"/>
      <c r="Y126" s="7">
        <v>21.9</v>
      </c>
      <c r="Z126" s="7">
        <f t="shared" si="20"/>
        <v>136.9</v>
      </c>
      <c r="AB126" s="7"/>
    </row>
    <row r="127" spans="6:28" hidden="1">
      <c r="J127" s="22" t="s">
        <v>39</v>
      </c>
      <c r="K127" s="7"/>
      <c r="L127" s="23"/>
      <c r="M127" s="23"/>
      <c r="N127" s="23">
        <v>19.5</v>
      </c>
      <c r="O127" s="23"/>
      <c r="P127" s="7"/>
      <c r="Q127" s="7">
        <v>19.5</v>
      </c>
      <c r="R127" s="7">
        <f t="shared" si="19"/>
        <v>156.4</v>
      </c>
      <c r="T127" s="23"/>
      <c r="U127" s="23"/>
      <c r="V127" s="23">
        <v>19.5</v>
      </c>
      <c r="W127" s="23"/>
      <c r="X127" s="7"/>
      <c r="Y127" s="7">
        <v>19.5</v>
      </c>
      <c r="Z127" s="7">
        <f t="shared" si="20"/>
        <v>156.4</v>
      </c>
      <c r="AB127" s="7"/>
    </row>
    <row r="128" spans="6:28" hidden="1">
      <c r="J128" s="22" t="s">
        <v>40</v>
      </c>
      <c r="K128" s="7"/>
      <c r="L128" s="23"/>
      <c r="M128" s="23"/>
      <c r="N128" s="23"/>
      <c r="O128" s="23">
        <v>25.6</v>
      </c>
      <c r="P128" s="7"/>
      <c r="Q128" s="7">
        <v>25.6</v>
      </c>
      <c r="R128" s="7">
        <f t="shared" si="19"/>
        <v>182</v>
      </c>
      <c r="T128" s="23"/>
      <c r="U128" s="23"/>
      <c r="V128" s="23"/>
      <c r="W128" s="23">
        <v>25.6</v>
      </c>
      <c r="X128" s="7"/>
      <c r="Y128" s="7">
        <v>25.6</v>
      </c>
      <c r="Z128" s="7">
        <f t="shared" si="20"/>
        <v>182</v>
      </c>
      <c r="AB128" s="7"/>
    </row>
    <row r="129" spans="10:28" hidden="1">
      <c r="J129" s="22" t="s">
        <v>41</v>
      </c>
      <c r="K129" s="7"/>
      <c r="L129" s="23">
        <v>25.3</v>
      </c>
      <c r="M129" s="23"/>
      <c r="N129" s="23"/>
      <c r="O129" s="23"/>
      <c r="P129" s="7"/>
      <c r="Q129" s="7">
        <v>25.3</v>
      </c>
      <c r="R129" s="7">
        <f t="shared" si="19"/>
        <v>207.3</v>
      </c>
      <c r="T129" s="23">
        <v>25.3</v>
      </c>
      <c r="U129" s="23"/>
      <c r="V129" s="23"/>
      <c r="W129" s="23"/>
      <c r="X129" s="7"/>
      <c r="Y129" s="7">
        <v>25.3</v>
      </c>
      <c r="Z129" s="7">
        <f t="shared" si="20"/>
        <v>207.3</v>
      </c>
      <c r="AB129" s="7"/>
    </row>
    <row r="130" spans="10:28" hidden="1">
      <c r="J130" s="22" t="s">
        <v>42</v>
      </c>
      <c r="K130" s="7"/>
      <c r="L130" s="23"/>
      <c r="M130" s="23">
        <v>25.7</v>
      </c>
      <c r="N130" s="23"/>
      <c r="O130" s="23"/>
      <c r="P130" s="7"/>
      <c r="Q130" s="7">
        <v>25.7</v>
      </c>
      <c r="R130" s="7">
        <f t="shared" si="19"/>
        <v>233</v>
      </c>
      <c r="T130" s="23"/>
      <c r="U130" s="23">
        <v>25.7</v>
      </c>
      <c r="V130" s="23"/>
      <c r="W130" s="23"/>
      <c r="X130" s="7"/>
      <c r="Y130" s="7">
        <v>25.7</v>
      </c>
      <c r="Z130" s="7">
        <f t="shared" si="20"/>
        <v>233</v>
      </c>
      <c r="AB130" s="7"/>
    </row>
    <row r="131" spans="10:28" hidden="1">
      <c r="J131" s="22" t="s">
        <v>43</v>
      </c>
      <c r="K131" s="7"/>
      <c r="L131" s="23"/>
      <c r="M131" s="23"/>
      <c r="N131" s="23">
        <v>24</v>
      </c>
      <c r="O131" s="23"/>
      <c r="P131" s="7"/>
      <c r="Q131" s="7">
        <v>24</v>
      </c>
      <c r="R131" s="7">
        <f t="shared" si="19"/>
        <v>257</v>
      </c>
      <c r="T131" s="23"/>
      <c r="U131" s="23"/>
      <c r="V131" s="23">
        <v>24</v>
      </c>
      <c r="W131" s="23"/>
      <c r="X131" s="7"/>
      <c r="Y131" s="7">
        <v>24</v>
      </c>
      <c r="Z131" s="7">
        <f t="shared" si="20"/>
        <v>257</v>
      </c>
      <c r="AB131" s="7"/>
    </row>
    <row r="132" spans="10:28" hidden="1">
      <c r="J132" s="22" t="s">
        <v>44</v>
      </c>
      <c r="K132" s="7"/>
      <c r="L132" s="23"/>
      <c r="M132" s="23"/>
      <c r="N132" s="23"/>
      <c r="O132" s="23">
        <v>20.2</v>
      </c>
      <c r="P132" s="7"/>
      <c r="Q132" s="7">
        <v>20.2</v>
      </c>
      <c r="R132" s="7">
        <f t="shared" si="19"/>
        <v>277.2</v>
      </c>
      <c r="T132" s="23"/>
      <c r="U132" s="23"/>
      <c r="V132" s="23"/>
      <c r="W132" s="23">
        <v>20.2</v>
      </c>
      <c r="X132" s="7"/>
      <c r="Y132" s="7">
        <v>20.2</v>
      </c>
      <c r="Z132" s="7">
        <f t="shared" si="20"/>
        <v>277.2</v>
      </c>
      <c r="AB132" s="7"/>
    </row>
    <row r="133" spans="10:28" hidden="1">
      <c r="J133" s="1"/>
      <c r="K133" s="7"/>
      <c r="L133" s="23"/>
      <c r="M133" s="23"/>
      <c r="N133" s="23"/>
      <c r="O133" s="23"/>
      <c r="P133" s="7"/>
      <c r="Q133" s="7"/>
      <c r="R133" s="7"/>
      <c r="T133" s="23"/>
      <c r="U133" s="23"/>
      <c r="V133" s="23"/>
      <c r="W133" s="23"/>
      <c r="X133" s="7"/>
      <c r="Y133" s="7"/>
      <c r="Z133" s="7"/>
      <c r="AB133" s="7"/>
    </row>
    <row r="134" spans="10:28" hidden="1">
      <c r="J134" s="1"/>
      <c r="K134" s="7"/>
      <c r="L134" s="23">
        <f t="shared" ref="L134:N134" si="21">SUM(L121:L133)</f>
        <v>67.8</v>
      </c>
      <c r="M134" s="23">
        <f t="shared" si="21"/>
        <v>71.8</v>
      </c>
      <c r="N134" s="23">
        <f t="shared" si="21"/>
        <v>68.599999999999994</v>
      </c>
      <c r="O134" s="23">
        <f>SUM(O121:O133)</f>
        <v>69</v>
      </c>
      <c r="P134" s="7"/>
      <c r="Q134" s="7">
        <f>SUM(Q121:Q133)</f>
        <v>277.2</v>
      </c>
      <c r="R134" s="7"/>
      <c r="T134" s="23">
        <f t="shared" ref="T134:V134" si="22">SUM(T121:T133)</f>
        <v>67.8</v>
      </c>
      <c r="U134" s="23">
        <f t="shared" si="22"/>
        <v>71.8</v>
      </c>
      <c r="V134" s="23">
        <f t="shared" si="22"/>
        <v>68.599999999999994</v>
      </c>
      <c r="W134" s="23">
        <f>SUM(W121:W133)</f>
        <v>69</v>
      </c>
      <c r="X134" s="7"/>
      <c r="Y134" s="7">
        <f>SUM(Y121:Y133)</f>
        <v>277.2</v>
      </c>
      <c r="Z134" s="7"/>
      <c r="AB134" s="7"/>
    </row>
    <row r="135" spans="10:28" hidden="1">
      <c r="AB135" s="7"/>
    </row>
    <row r="136" spans="10:28">
      <c r="AB136" s="7"/>
    </row>
    <row r="137" spans="10:28">
      <c r="AB137" s="7"/>
    </row>
    <row r="146" spans="10:27" hidden="1"/>
    <row r="147" spans="10:27" hidden="1">
      <c r="K147" t="s">
        <v>28</v>
      </c>
      <c r="L147" s="36">
        <v>1</v>
      </c>
      <c r="M147" s="36">
        <v>2</v>
      </c>
      <c r="N147" s="36">
        <v>3</v>
      </c>
      <c r="O147" s="36">
        <v>4</v>
      </c>
      <c r="P147" s="36">
        <v>5</v>
      </c>
      <c r="Q147" s="36">
        <v>6</v>
      </c>
      <c r="R147" s="36">
        <v>7</v>
      </c>
      <c r="S147" s="37">
        <v>8</v>
      </c>
      <c r="T147" s="36">
        <v>1</v>
      </c>
      <c r="U147" s="36">
        <v>2</v>
      </c>
      <c r="V147" s="36">
        <v>3</v>
      </c>
      <c r="W147" s="36">
        <v>4</v>
      </c>
      <c r="X147" s="36">
        <v>5</v>
      </c>
      <c r="Y147" s="36">
        <v>6</v>
      </c>
      <c r="Z147" s="36">
        <v>7</v>
      </c>
      <c r="AA147" s="37">
        <v>8</v>
      </c>
    </row>
    <row r="148" spans="10:27" hidden="1">
      <c r="J148" s="18" t="s">
        <v>29</v>
      </c>
    </row>
    <row r="149" spans="10:27" hidden="1">
      <c r="J149" s="38">
        <v>1</v>
      </c>
      <c r="L149" s="39">
        <v>5.3</v>
      </c>
      <c r="M149" s="39">
        <v>4.9000000000000004</v>
      </c>
      <c r="N149" s="39">
        <v>5.3</v>
      </c>
      <c r="O149" s="39">
        <v>4.2</v>
      </c>
      <c r="P149" s="39"/>
      <c r="Q149" s="39"/>
      <c r="R149" s="39"/>
      <c r="S149" s="40"/>
      <c r="T149" s="39">
        <v>5.3</v>
      </c>
      <c r="U149" s="39">
        <v>4.9000000000000004</v>
      </c>
      <c r="V149" s="39">
        <v>5.3</v>
      </c>
      <c r="W149" s="39">
        <v>4.2</v>
      </c>
      <c r="X149" s="39"/>
      <c r="Y149" s="39"/>
      <c r="Z149" s="39"/>
      <c r="AA149" s="40"/>
    </row>
    <row r="150" spans="10:27" hidden="1">
      <c r="J150" s="38"/>
      <c r="L150" s="39">
        <v>5.5</v>
      </c>
      <c r="M150" s="39">
        <v>5</v>
      </c>
      <c r="N150" s="39">
        <v>6.6</v>
      </c>
      <c r="O150" s="39">
        <v>7.1</v>
      </c>
      <c r="P150" s="39"/>
      <c r="Q150" s="39"/>
      <c r="R150" s="39"/>
      <c r="S150" s="40"/>
      <c r="T150" s="39">
        <v>5.5</v>
      </c>
      <c r="U150" s="39">
        <v>5</v>
      </c>
      <c r="V150" s="39">
        <v>6.6</v>
      </c>
      <c r="W150" s="39">
        <v>7.1</v>
      </c>
      <c r="X150" s="39"/>
      <c r="Y150" s="39"/>
      <c r="Z150" s="39"/>
      <c r="AA150" s="40"/>
    </row>
    <row r="151" spans="10:27" hidden="1">
      <c r="J151" s="38">
        <v>2</v>
      </c>
      <c r="L151" s="39">
        <v>6.5</v>
      </c>
      <c r="M151" s="39">
        <v>6.6</v>
      </c>
      <c r="N151" s="39">
        <v>6.4</v>
      </c>
      <c r="O151" s="39">
        <v>5.6</v>
      </c>
      <c r="P151" s="39"/>
      <c r="Q151" s="39"/>
      <c r="R151" s="39"/>
      <c r="S151" s="40"/>
      <c r="T151" s="39">
        <v>6.5</v>
      </c>
      <c r="U151" s="39">
        <v>6.6</v>
      </c>
      <c r="V151" s="39">
        <v>6.4</v>
      </c>
      <c r="W151" s="39">
        <v>5.6</v>
      </c>
      <c r="X151" s="39"/>
      <c r="Y151" s="39"/>
      <c r="Z151" s="39"/>
      <c r="AA151" s="40"/>
    </row>
    <row r="152" spans="10:27" hidden="1">
      <c r="J152" s="38"/>
      <c r="L152" s="39">
        <v>7.7</v>
      </c>
      <c r="M152" s="39">
        <v>3.5</v>
      </c>
      <c r="N152" s="39">
        <v>5.3</v>
      </c>
      <c r="O152" s="39">
        <v>6.7</v>
      </c>
      <c r="P152" s="39"/>
      <c r="Q152" s="39"/>
      <c r="R152" s="39"/>
      <c r="S152" s="40"/>
      <c r="T152" s="39">
        <v>7.7</v>
      </c>
      <c r="U152" s="39">
        <v>3.5</v>
      </c>
      <c r="V152" s="39">
        <v>5.3</v>
      </c>
      <c r="W152" s="39">
        <v>6.7</v>
      </c>
      <c r="X152" s="39"/>
      <c r="Y152" s="39"/>
      <c r="Z152" s="39"/>
      <c r="AA152" s="40"/>
    </row>
    <row r="153" spans="10:27" hidden="1">
      <c r="J153" s="38">
        <v>3</v>
      </c>
      <c r="L153" s="39">
        <v>6.1</v>
      </c>
      <c r="M153" s="39">
        <v>4.3</v>
      </c>
      <c r="N153" s="39">
        <v>4.7</v>
      </c>
      <c r="O153" s="39">
        <v>7.7</v>
      </c>
      <c r="P153" s="39"/>
      <c r="Q153" s="39"/>
      <c r="R153" s="39"/>
      <c r="S153" s="40"/>
      <c r="T153" s="39">
        <v>6.1</v>
      </c>
      <c r="U153" s="39">
        <v>4.3</v>
      </c>
      <c r="V153" s="39">
        <v>4.7</v>
      </c>
      <c r="W153" s="39">
        <v>7.7</v>
      </c>
      <c r="X153" s="39"/>
      <c r="Y153" s="39"/>
      <c r="Z153" s="39"/>
      <c r="AA153" s="40"/>
    </row>
    <row r="154" spans="10:27" hidden="1">
      <c r="J154" s="38"/>
      <c r="L154" s="39">
        <v>5.6</v>
      </c>
      <c r="M154" s="39">
        <v>6.8</v>
      </c>
      <c r="N154" s="39">
        <v>4.4000000000000004</v>
      </c>
      <c r="O154" s="39">
        <v>5.0999999999999996</v>
      </c>
      <c r="P154" s="39"/>
      <c r="Q154" s="39"/>
      <c r="R154" s="39"/>
      <c r="S154" s="40"/>
      <c r="T154" s="39">
        <v>5.6</v>
      </c>
      <c r="U154" s="39">
        <v>6.8</v>
      </c>
      <c r="V154" s="39">
        <v>4.4000000000000004</v>
      </c>
      <c r="W154" s="39">
        <v>5.0999999999999996</v>
      </c>
      <c r="X154" s="39"/>
      <c r="Y154" s="39"/>
      <c r="Z154" s="39"/>
      <c r="AA154" s="40"/>
    </row>
    <row r="155" spans="10:27" hidden="1">
      <c r="J155" s="38">
        <v>4</v>
      </c>
      <c r="L155" s="39">
        <v>3.9</v>
      </c>
      <c r="M155" s="39">
        <v>7.1</v>
      </c>
      <c r="N155" s="39">
        <v>4.5</v>
      </c>
      <c r="O155" s="39">
        <v>4</v>
      </c>
      <c r="P155" s="39"/>
      <c r="Q155" s="39"/>
      <c r="R155" s="39"/>
      <c r="S155" s="40"/>
      <c r="T155" s="39">
        <v>3.9</v>
      </c>
      <c r="U155" s="39">
        <v>7.1</v>
      </c>
      <c r="V155" s="39">
        <v>4.5</v>
      </c>
      <c r="W155" s="39">
        <v>4</v>
      </c>
      <c r="X155" s="39"/>
      <c r="Y155" s="39"/>
      <c r="Z155" s="39"/>
      <c r="AA155" s="40"/>
    </row>
    <row r="156" spans="10:27" hidden="1">
      <c r="J156" s="38"/>
      <c r="L156" s="39">
        <v>5.4</v>
      </c>
      <c r="M156" s="39">
        <v>5.2</v>
      </c>
      <c r="N156" s="39">
        <v>7.8</v>
      </c>
      <c r="O156" s="39">
        <v>7.2</v>
      </c>
      <c r="P156" s="39"/>
      <c r="Q156" s="39"/>
      <c r="R156" s="39"/>
      <c r="S156" s="40"/>
      <c r="T156" s="39">
        <v>5.4</v>
      </c>
      <c r="U156" s="39">
        <v>5.2</v>
      </c>
      <c r="V156" s="39">
        <v>7.8</v>
      </c>
      <c r="W156" s="39">
        <v>7.2</v>
      </c>
      <c r="X156" s="39"/>
      <c r="Y156" s="39"/>
      <c r="Z156" s="39"/>
      <c r="AA156" s="40"/>
    </row>
    <row r="157" spans="10:27" hidden="1">
      <c r="J157" s="38">
        <v>5</v>
      </c>
      <c r="L157" s="39">
        <v>6.8</v>
      </c>
      <c r="M157" s="39">
        <v>6.5</v>
      </c>
      <c r="N157" s="39">
        <v>6.1</v>
      </c>
      <c r="O157" s="39">
        <v>5.9</v>
      </c>
      <c r="P157" s="39"/>
      <c r="Q157" s="39"/>
      <c r="R157" s="39"/>
      <c r="S157" s="40"/>
      <c r="T157" s="39">
        <v>6.8</v>
      </c>
      <c r="U157" s="39">
        <v>6.5</v>
      </c>
      <c r="V157" s="39">
        <v>6.1</v>
      </c>
      <c r="W157" s="39">
        <v>5.9</v>
      </c>
      <c r="X157" s="39"/>
      <c r="Y157" s="39"/>
      <c r="Z157" s="39"/>
      <c r="AA157" s="40"/>
    </row>
    <row r="158" spans="10:27" hidden="1">
      <c r="J158" s="38"/>
      <c r="L158" s="39">
        <v>7.2</v>
      </c>
      <c r="M158" s="39">
        <v>7.2</v>
      </c>
      <c r="N158" s="39">
        <v>6.8</v>
      </c>
      <c r="O158" s="39">
        <v>4.5</v>
      </c>
      <c r="P158" s="39"/>
      <c r="Q158" s="39"/>
      <c r="R158" s="39"/>
      <c r="S158" s="40"/>
      <c r="T158" s="39">
        <v>7.2</v>
      </c>
      <c r="U158" s="39">
        <v>7.2</v>
      </c>
      <c r="V158" s="39">
        <v>6.8</v>
      </c>
      <c r="W158" s="39">
        <v>4.5</v>
      </c>
      <c r="X158" s="39"/>
      <c r="Y158" s="39"/>
      <c r="Z158" s="39"/>
      <c r="AA158" s="40"/>
    </row>
    <row r="159" spans="10:27" hidden="1">
      <c r="J159" s="38">
        <v>6</v>
      </c>
      <c r="L159" s="39">
        <v>5.7</v>
      </c>
      <c r="M159" s="39">
        <v>5</v>
      </c>
      <c r="N159" s="39">
        <v>7.6</v>
      </c>
      <c r="O159" s="39">
        <v>5.7</v>
      </c>
      <c r="P159" s="39"/>
      <c r="Q159" s="39"/>
      <c r="R159" s="39"/>
      <c r="S159" s="40"/>
      <c r="T159" s="39">
        <v>5.7</v>
      </c>
      <c r="U159" s="39">
        <v>5</v>
      </c>
      <c r="V159" s="39">
        <v>7.6</v>
      </c>
      <c r="W159" s="39">
        <v>5.7</v>
      </c>
      <c r="X159" s="39"/>
      <c r="Y159" s="39"/>
      <c r="Z159" s="39"/>
      <c r="AA159" s="40"/>
    </row>
    <row r="160" spans="10:27" hidden="1">
      <c r="J160" s="38"/>
      <c r="L160" s="39">
        <v>3.6</v>
      </c>
      <c r="M160" s="39">
        <v>6.1</v>
      </c>
      <c r="N160" s="39">
        <v>4.3</v>
      </c>
      <c r="O160" s="39">
        <v>3.6</v>
      </c>
      <c r="P160" s="39">
        <v>2.6</v>
      </c>
      <c r="Q160" s="39"/>
      <c r="R160" s="39"/>
      <c r="S160" s="40"/>
      <c r="T160" s="39">
        <v>3.6</v>
      </c>
      <c r="U160" s="39">
        <v>6.1</v>
      </c>
      <c r="V160" s="39">
        <v>4.3</v>
      </c>
      <c r="W160" s="39">
        <v>3.6</v>
      </c>
      <c r="X160" s="39">
        <v>2.6</v>
      </c>
      <c r="Y160" s="39"/>
      <c r="Z160" s="39"/>
      <c r="AA160" s="40"/>
    </row>
    <row r="161" spans="11:27" hidden="1">
      <c r="L161" s="39" t="s">
        <v>9</v>
      </c>
      <c r="M161" s="39"/>
      <c r="N161" s="39" t="s">
        <v>9</v>
      </c>
      <c r="O161" s="39" t="s">
        <v>9</v>
      </c>
      <c r="P161" s="39" t="s">
        <v>9</v>
      </c>
      <c r="Q161" s="39" t="s">
        <v>9</v>
      </c>
      <c r="R161" s="39" t="s">
        <v>9</v>
      </c>
      <c r="S161" s="40" t="s">
        <v>9</v>
      </c>
      <c r="T161" s="39" t="s">
        <v>9</v>
      </c>
      <c r="U161" s="39"/>
      <c r="V161" s="39" t="s">
        <v>9</v>
      </c>
      <c r="W161" s="39" t="s">
        <v>9</v>
      </c>
      <c r="X161" s="39" t="s">
        <v>9</v>
      </c>
      <c r="Y161" s="39" t="s">
        <v>9</v>
      </c>
      <c r="Z161" s="39" t="s">
        <v>9</v>
      </c>
      <c r="AA161" s="40" t="s">
        <v>9</v>
      </c>
    </row>
    <row r="162" spans="11:27" hidden="1">
      <c r="K162" s="39">
        <f>SUM(L162:AB162)</f>
        <v>554.4</v>
      </c>
      <c r="L162" s="39">
        <f>SUM(L149:L161)</f>
        <v>69.3</v>
      </c>
      <c r="M162" s="39">
        <f t="shared" ref="M162:S162" si="23">SUM(M149:M161)</f>
        <v>68.2</v>
      </c>
      <c r="N162" s="39">
        <f t="shared" si="23"/>
        <v>69.799999999999983</v>
      </c>
      <c r="O162" s="39">
        <f t="shared" si="23"/>
        <v>67.3</v>
      </c>
      <c r="P162" s="39">
        <f t="shared" si="23"/>
        <v>2.6</v>
      </c>
      <c r="Q162" s="39">
        <f t="shared" si="23"/>
        <v>0</v>
      </c>
      <c r="R162" s="39">
        <f t="shared" si="23"/>
        <v>0</v>
      </c>
      <c r="S162" s="40">
        <f t="shared" si="23"/>
        <v>0</v>
      </c>
      <c r="T162" s="39">
        <f>SUM(T149:T161)</f>
        <v>69.3</v>
      </c>
      <c r="U162" s="39">
        <f t="shared" ref="U162:AA162" si="24">SUM(U149:U161)</f>
        <v>68.2</v>
      </c>
      <c r="V162" s="39">
        <f t="shared" si="24"/>
        <v>69.799999999999983</v>
      </c>
      <c r="W162" s="39">
        <f t="shared" si="24"/>
        <v>67.3</v>
      </c>
      <c r="X162" s="39">
        <f t="shared" si="24"/>
        <v>2.6</v>
      </c>
      <c r="Y162" s="39">
        <f t="shared" si="24"/>
        <v>0</v>
      </c>
      <c r="Z162" s="39">
        <f t="shared" si="24"/>
        <v>0</v>
      </c>
      <c r="AA162" s="40">
        <f t="shared" si="24"/>
        <v>0</v>
      </c>
    </row>
    <row r="163" spans="11:27" hidden="1">
      <c r="K163">
        <f>K162/12</f>
        <v>46.199999999999996</v>
      </c>
    </row>
    <row r="164" spans="11:27" hidden="1"/>
  </sheetData>
  <phoneticPr fontId="7" type="noConversion"/>
  <printOptions horizontalCentered="1" verticalCentered="1"/>
  <pageMargins left="0.2" right="0" top="0" bottom="0.2" header="0" footer="0"/>
  <pageSetup scale="71"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164"/>
  <sheetViews>
    <sheetView topLeftCell="A29" workbookViewId="0">
      <selection activeCell="G48" sqref="G48"/>
    </sheetView>
  </sheetViews>
  <sheetFormatPr baseColWidth="10" defaultColWidth="11" defaultRowHeight="15" x14ac:dyDescent="0"/>
  <cols>
    <col min="1" max="1" width="5.5" style="18" bestFit="1" customWidth="1"/>
    <col min="2" max="2" width="6.83203125" style="39" customWidth="1"/>
    <col min="3" max="3" width="7.83203125" style="39" customWidth="1"/>
    <col min="4" max="4" width="6.33203125" style="39" bestFit="1" customWidth="1"/>
    <col min="5" max="5" width="9.1640625" style="19" bestFit="1" customWidth="1"/>
    <col min="6" max="6" width="27.6640625" style="76" customWidth="1"/>
    <col min="7" max="7" width="8.83203125" style="20" customWidth="1"/>
    <col min="8" max="8" width="6.83203125" style="20" customWidth="1"/>
    <col min="9" max="9" width="15.6640625" style="20" customWidth="1"/>
    <col min="10" max="10" width="6.1640625" style="18" bestFit="1" customWidth="1"/>
    <col min="11" max="11" width="8.1640625" hidden="1" customWidth="1"/>
    <col min="12" max="18" width="5" customWidth="1"/>
    <col min="19" max="19" width="5" style="20" customWidth="1"/>
    <col min="20" max="26" width="5" customWidth="1"/>
    <col min="27" max="27" width="5" style="20" customWidth="1"/>
    <col min="28" max="28" width="2.1640625" style="20" customWidth="1"/>
    <col min="29" max="39" width="6" customWidth="1"/>
  </cols>
  <sheetData>
    <row r="1" spans="1:28" s="6" customFormat="1">
      <c r="A1" s="1" t="s">
        <v>0</v>
      </c>
      <c r="B1" s="49" t="s">
        <v>1</v>
      </c>
      <c r="C1" s="49" t="s">
        <v>2</v>
      </c>
      <c r="D1" s="49" t="s">
        <v>103</v>
      </c>
      <c r="E1" s="1" t="s">
        <v>3</v>
      </c>
      <c r="F1" s="74" t="s">
        <v>4</v>
      </c>
      <c r="G1" s="4"/>
      <c r="H1" s="4"/>
      <c r="I1" s="102" t="s">
        <v>145</v>
      </c>
      <c r="J1" s="2" t="s">
        <v>127</v>
      </c>
      <c r="K1" s="2" t="s">
        <v>6</v>
      </c>
      <c r="L1" s="2">
        <v>1</v>
      </c>
      <c r="M1" s="2">
        <v>2</v>
      </c>
      <c r="N1" s="2">
        <v>3</v>
      </c>
      <c r="O1" s="2">
        <v>4</v>
      </c>
      <c r="P1" s="2">
        <v>5</v>
      </c>
      <c r="Q1" s="2">
        <v>6</v>
      </c>
      <c r="R1" s="2">
        <v>7</v>
      </c>
      <c r="S1" s="2">
        <v>8</v>
      </c>
      <c r="T1" s="2">
        <v>9</v>
      </c>
      <c r="U1" s="2">
        <v>10</v>
      </c>
      <c r="V1" s="2">
        <v>11</v>
      </c>
      <c r="W1" s="2">
        <v>12</v>
      </c>
      <c r="X1" s="2">
        <v>13</v>
      </c>
      <c r="Y1" s="2">
        <v>14</v>
      </c>
      <c r="Z1" s="2">
        <v>15</v>
      </c>
      <c r="AA1" s="2">
        <v>16</v>
      </c>
      <c r="AB1" s="2"/>
    </row>
    <row r="2" spans="1:28">
      <c r="A2" s="1" t="s">
        <v>130</v>
      </c>
      <c r="B2" s="23"/>
      <c r="C2" s="62"/>
      <c r="D2" s="107" t="s">
        <v>1</v>
      </c>
      <c r="E2" s="66" t="s">
        <v>7</v>
      </c>
      <c r="F2" s="11" t="s">
        <v>8</v>
      </c>
      <c r="G2" s="9"/>
      <c r="H2" s="9"/>
      <c r="I2" s="10" t="s">
        <v>54</v>
      </c>
      <c r="J2" s="1" t="s">
        <v>9</v>
      </c>
      <c r="K2" s="7">
        <v>1</v>
      </c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7"/>
    </row>
    <row r="3" spans="1:28">
      <c r="A3" s="1"/>
      <c r="B3" s="23"/>
      <c r="C3" s="62"/>
      <c r="D3" s="62"/>
      <c r="E3" s="66" t="s">
        <v>10</v>
      </c>
      <c r="F3" s="11" t="s">
        <v>11</v>
      </c>
      <c r="G3" s="9"/>
      <c r="H3" s="9"/>
      <c r="I3" s="10"/>
      <c r="J3" s="1" t="s">
        <v>9</v>
      </c>
      <c r="K3" s="7">
        <v>2</v>
      </c>
      <c r="L3" s="31" t="str">
        <f t="shared" ref="L3:AA18" si="0">IF($J3=L$1,$B3,"")</f>
        <v/>
      </c>
      <c r="M3" s="31" t="str">
        <f t="shared" si="0"/>
        <v/>
      </c>
      <c r="N3" s="31" t="str">
        <f t="shared" si="0"/>
        <v/>
      </c>
      <c r="O3" s="31" t="str">
        <f t="shared" si="0"/>
        <v/>
      </c>
      <c r="P3" s="31" t="str">
        <f t="shared" si="0"/>
        <v/>
      </c>
      <c r="Q3" s="31" t="str">
        <f t="shared" si="0"/>
        <v/>
      </c>
      <c r="R3" s="31" t="str">
        <f t="shared" si="0"/>
        <v/>
      </c>
      <c r="S3" s="31" t="str">
        <f t="shared" si="0"/>
        <v/>
      </c>
      <c r="T3" s="27" t="str">
        <f t="shared" si="0"/>
        <v/>
      </c>
      <c r="U3" s="27" t="str">
        <f t="shared" si="0"/>
        <v/>
      </c>
      <c r="V3" s="27" t="str">
        <f t="shared" si="0"/>
        <v/>
      </c>
      <c r="W3" s="27" t="str">
        <f t="shared" si="0"/>
        <v/>
      </c>
      <c r="X3" s="27" t="str">
        <f t="shared" si="0"/>
        <v/>
      </c>
      <c r="Y3" s="27" t="str">
        <f t="shared" si="0"/>
        <v/>
      </c>
      <c r="Z3" s="27" t="str">
        <f t="shared" si="0"/>
        <v/>
      </c>
      <c r="AA3" s="27" t="str">
        <f t="shared" si="0"/>
        <v/>
      </c>
      <c r="AB3" s="7"/>
    </row>
    <row r="4" spans="1:28">
      <c r="A4" s="1">
        <v>1</v>
      </c>
      <c r="B4" s="23">
        <v>5.3</v>
      </c>
      <c r="C4" s="62">
        <v>5.3</v>
      </c>
      <c r="D4" s="62"/>
      <c r="E4" s="61"/>
      <c r="F4" s="75" t="s">
        <v>12</v>
      </c>
      <c r="G4" s="9"/>
      <c r="H4" s="9"/>
      <c r="I4" s="10" t="s">
        <v>54</v>
      </c>
      <c r="J4" s="1">
        <v>1</v>
      </c>
      <c r="K4" s="7">
        <v>3</v>
      </c>
      <c r="L4" s="31">
        <f t="shared" si="0"/>
        <v>5.3</v>
      </c>
      <c r="M4" s="31" t="str">
        <f t="shared" si="0"/>
        <v/>
      </c>
      <c r="N4" s="31" t="str">
        <f t="shared" si="0"/>
        <v/>
      </c>
      <c r="O4" s="31" t="str">
        <f t="shared" si="0"/>
        <v/>
      </c>
      <c r="P4" s="31" t="str">
        <f t="shared" si="0"/>
        <v/>
      </c>
      <c r="Q4" s="31" t="str">
        <f t="shared" si="0"/>
        <v/>
      </c>
      <c r="R4" s="31" t="str">
        <f t="shared" si="0"/>
        <v/>
      </c>
      <c r="S4" s="31" t="str">
        <f t="shared" si="0"/>
        <v/>
      </c>
      <c r="T4" s="27" t="str">
        <f t="shared" si="0"/>
        <v/>
      </c>
      <c r="U4" s="27" t="str">
        <f t="shared" si="0"/>
        <v/>
      </c>
      <c r="V4" s="27" t="str">
        <f t="shared" si="0"/>
        <v/>
      </c>
      <c r="W4" s="27" t="str">
        <f t="shared" si="0"/>
        <v/>
      </c>
      <c r="X4" s="27" t="str">
        <f t="shared" si="0"/>
        <v/>
      </c>
      <c r="Y4" s="27" t="str">
        <f t="shared" si="0"/>
        <v/>
      </c>
      <c r="Z4" s="27" t="str">
        <f t="shared" si="0"/>
        <v/>
      </c>
      <c r="AA4" s="27" t="str">
        <f t="shared" si="0"/>
        <v/>
      </c>
      <c r="AB4" s="7"/>
    </row>
    <row r="5" spans="1:28">
      <c r="A5" s="1">
        <v>2</v>
      </c>
      <c r="B5" s="23">
        <v>4.5</v>
      </c>
      <c r="C5" s="62">
        <v>9.8000000000000007</v>
      </c>
      <c r="D5" s="62"/>
      <c r="E5" s="61"/>
      <c r="F5" s="75" t="s">
        <v>131</v>
      </c>
      <c r="G5" s="9"/>
      <c r="H5" s="9"/>
      <c r="I5" s="10" t="s">
        <v>57</v>
      </c>
      <c r="J5" s="1">
        <v>2</v>
      </c>
      <c r="K5" s="7">
        <v>4</v>
      </c>
      <c r="L5" s="31" t="str">
        <f t="shared" si="0"/>
        <v/>
      </c>
      <c r="M5" s="31">
        <f t="shared" si="0"/>
        <v>4.5</v>
      </c>
      <c r="N5" s="31" t="str">
        <f t="shared" si="0"/>
        <v/>
      </c>
      <c r="O5" s="31" t="str">
        <f t="shared" si="0"/>
        <v/>
      </c>
      <c r="P5" s="31" t="str">
        <f t="shared" si="0"/>
        <v/>
      </c>
      <c r="Q5" s="31" t="str">
        <f t="shared" si="0"/>
        <v/>
      </c>
      <c r="R5" s="31" t="str">
        <f t="shared" si="0"/>
        <v/>
      </c>
      <c r="S5" s="31" t="str">
        <f t="shared" si="0"/>
        <v/>
      </c>
      <c r="T5" s="27" t="str">
        <f t="shared" si="0"/>
        <v/>
      </c>
      <c r="U5" s="27" t="str">
        <f t="shared" si="0"/>
        <v/>
      </c>
      <c r="V5" s="27" t="str">
        <f t="shared" si="0"/>
        <v/>
      </c>
      <c r="W5" s="27" t="str">
        <f t="shared" si="0"/>
        <v/>
      </c>
      <c r="X5" s="27" t="str">
        <f t="shared" si="0"/>
        <v/>
      </c>
      <c r="Y5" s="27" t="str">
        <f t="shared" si="0"/>
        <v/>
      </c>
      <c r="Z5" s="27" t="str">
        <f t="shared" si="0"/>
        <v/>
      </c>
      <c r="AA5" s="27" t="str">
        <f t="shared" si="0"/>
        <v/>
      </c>
      <c r="AB5" s="7"/>
    </row>
    <row r="6" spans="1:28">
      <c r="A6" s="1"/>
      <c r="B6" s="23"/>
      <c r="C6" s="62" t="s">
        <v>9</v>
      </c>
      <c r="D6" s="62"/>
      <c r="E6" s="66"/>
      <c r="F6" s="11" t="s">
        <v>45</v>
      </c>
      <c r="G6" s="9"/>
      <c r="H6" s="9"/>
      <c r="I6" s="10"/>
      <c r="J6" s="1"/>
      <c r="K6" s="7"/>
      <c r="L6" s="31" t="str">
        <f t="shared" si="0"/>
        <v/>
      </c>
      <c r="M6" s="31" t="str">
        <f t="shared" si="0"/>
        <v/>
      </c>
      <c r="N6" s="31" t="str">
        <f t="shared" si="0"/>
        <v/>
      </c>
      <c r="O6" s="31" t="str">
        <f t="shared" si="0"/>
        <v/>
      </c>
      <c r="P6" s="31" t="str">
        <f t="shared" si="0"/>
        <v/>
      </c>
      <c r="Q6" s="31" t="str">
        <f t="shared" si="0"/>
        <v/>
      </c>
      <c r="R6" s="31" t="str">
        <f t="shared" si="0"/>
        <v/>
      </c>
      <c r="S6" s="31" t="str">
        <f t="shared" si="0"/>
        <v/>
      </c>
      <c r="T6" s="27" t="str">
        <f t="shared" si="0"/>
        <v/>
      </c>
      <c r="U6" s="27" t="str">
        <f t="shared" si="0"/>
        <v/>
      </c>
      <c r="V6" s="27" t="str">
        <f t="shared" si="0"/>
        <v/>
      </c>
      <c r="W6" s="27" t="str">
        <f t="shared" si="0"/>
        <v/>
      </c>
      <c r="X6" s="27" t="str">
        <f t="shared" si="0"/>
        <v/>
      </c>
      <c r="Y6" s="27" t="str">
        <f t="shared" si="0"/>
        <v/>
      </c>
      <c r="Z6" s="27" t="str">
        <f t="shared" si="0"/>
        <v/>
      </c>
      <c r="AA6" s="27" t="str">
        <f t="shared" si="0"/>
        <v/>
      </c>
      <c r="AB6" s="7"/>
    </row>
    <row r="7" spans="1:28">
      <c r="A7" s="1">
        <v>3</v>
      </c>
      <c r="B7" s="23">
        <v>5.7</v>
      </c>
      <c r="C7" s="62">
        <v>15.5</v>
      </c>
      <c r="D7" s="62"/>
      <c r="E7" s="61"/>
      <c r="F7" s="75" t="s">
        <v>13</v>
      </c>
      <c r="G7" s="9"/>
      <c r="H7" s="9"/>
      <c r="I7" s="10" t="s">
        <v>56</v>
      </c>
      <c r="J7" s="1">
        <v>3</v>
      </c>
      <c r="K7" s="7">
        <v>5</v>
      </c>
      <c r="L7" s="31" t="str">
        <f t="shared" si="0"/>
        <v/>
      </c>
      <c r="M7" s="31" t="str">
        <f t="shared" si="0"/>
        <v/>
      </c>
      <c r="N7" s="31">
        <f t="shared" si="0"/>
        <v>5.7</v>
      </c>
      <c r="O7" s="31" t="str">
        <f t="shared" si="0"/>
        <v/>
      </c>
      <c r="P7" s="31" t="str">
        <f t="shared" si="0"/>
        <v/>
      </c>
      <c r="Q7" s="31" t="str">
        <f t="shared" si="0"/>
        <v/>
      </c>
      <c r="R7" s="31" t="str">
        <f t="shared" si="0"/>
        <v/>
      </c>
      <c r="S7" s="31" t="str">
        <f t="shared" si="0"/>
        <v/>
      </c>
      <c r="T7" s="27" t="str">
        <f t="shared" si="0"/>
        <v/>
      </c>
      <c r="U7" s="27" t="str">
        <f t="shared" si="0"/>
        <v/>
      </c>
      <c r="V7" s="27" t="str">
        <f t="shared" si="0"/>
        <v/>
      </c>
      <c r="W7" s="27" t="str">
        <f t="shared" si="0"/>
        <v/>
      </c>
      <c r="X7" s="27" t="str">
        <f t="shared" si="0"/>
        <v/>
      </c>
      <c r="Y7" s="27" t="str">
        <f t="shared" si="0"/>
        <v/>
      </c>
      <c r="Z7" s="27" t="str">
        <f t="shared" si="0"/>
        <v/>
      </c>
      <c r="AA7" s="27" t="str">
        <f t="shared" si="0"/>
        <v/>
      </c>
      <c r="AB7" s="7"/>
    </row>
    <row r="8" spans="1:28">
      <c r="A8" s="1"/>
      <c r="B8" s="23"/>
      <c r="C8" s="62" t="s">
        <v>9</v>
      </c>
      <c r="D8" s="62"/>
      <c r="E8" s="66" t="s">
        <v>14</v>
      </c>
      <c r="F8" s="11" t="s">
        <v>120</v>
      </c>
      <c r="G8" s="9"/>
      <c r="H8" s="9"/>
      <c r="I8" s="10"/>
      <c r="J8" s="1"/>
      <c r="K8" s="7"/>
      <c r="L8" s="31" t="str">
        <f t="shared" si="0"/>
        <v/>
      </c>
      <c r="M8" s="31" t="str">
        <f t="shared" si="0"/>
        <v/>
      </c>
      <c r="N8" s="31" t="str">
        <f t="shared" si="0"/>
        <v/>
      </c>
      <c r="O8" s="31" t="str">
        <f t="shared" si="0"/>
        <v/>
      </c>
      <c r="P8" s="31" t="str">
        <f t="shared" si="0"/>
        <v/>
      </c>
      <c r="Q8" s="31" t="str">
        <f t="shared" si="0"/>
        <v/>
      </c>
      <c r="R8" s="31" t="str">
        <f t="shared" si="0"/>
        <v/>
      </c>
      <c r="S8" s="31" t="str">
        <f t="shared" si="0"/>
        <v/>
      </c>
      <c r="T8" s="27" t="str">
        <f t="shared" si="0"/>
        <v/>
      </c>
      <c r="U8" s="27" t="str">
        <f t="shared" si="0"/>
        <v/>
      </c>
      <c r="V8" s="27" t="str">
        <f t="shared" si="0"/>
        <v/>
      </c>
      <c r="W8" s="27" t="str">
        <f t="shared" si="0"/>
        <v/>
      </c>
      <c r="X8" s="27" t="str">
        <f t="shared" si="0"/>
        <v/>
      </c>
      <c r="Y8" s="27" t="str">
        <f t="shared" si="0"/>
        <v/>
      </c>
      <c r="Z8" s="27" t="str">
        <f t="shared" si="0"/>
        <v/>
      </c>
      <c r="AA8" s="27" t="str">
        <f t="shared" si="0"/>
        <v/>
      </c>
      <c r="AB8" s="7"/>
    </row>
    <row r="9" spans="1:28">
      <c r="A9" s="61">
        <v>4</v>
      </c>
      <c r="B9" s="62">
        <v>4.2</v>
      </c>
      <c r="C9" s="62">
        <v>19.7</v>
      </c>
      <c r="D9" s="62">
        <v>19.7</v>
      </c>
      <c r="E9" s="61"/>
      <c r="F9" s="69" t="s">
        <v>143</v>
      </c>
      <c r="G9" s="64"/>
      <c r="H9" s="64"/>
      <c r="I9" s="65" t="s">
        <v>55</v>
      </c>
      <c r="J9" s="1">
        <v>4</v>
      </c>
      <c r="K9" s="7">
        <v>6</v>
      </c>
      <c r="L9" s="31" t="str">
        <f t="shared" si="0"/>
        <v/>
      </c>
      <c r="M9" s="31" t="str">
        <f t="shared" si="0"/>
        <v/>
      </c>
      <c r="N9" s="31" t="str">
        <f t="shared" si="0"/>
        <v/>
      </c>
      <c r="O9" s="31">
        <f t="shared" si="0"/>
        <v>4.2</v>
      </c>
      <c r="P9" s="31" t="str">
        <f t="shared" si="0"/>
        <v/>
      </c>
      <c r="Q9" s="31" t="str">
        <f t="shared" si="0"/>
        <v/>
      </c>
      <c r="R9" s="31" t="str">
        <f t="shared" si="0"/>
        <v/>
      </c>
      <c r="S9" s="31" t="str">
        <f t="shared" si="0"/>
        <v/>
      </c>
      <c r="T9" s="27" t="str">
        <f t="shared" si="0"/>
        <v/>
      </c>
      <c r="U9" s="27" t="str">
        <f t="shared" si="0"/>
        <v/>
      </c>
      <c r="V9" s="27" t="str">
        <f t="shared" si="0"/>
        <v/>
      </c>
      <c r="W9" s="27" t="str">
        <f t="shared" si="0"/>
        <v/>
      </c>
      <c r="X9" s="27" t="str">
        <f t="shared" si="0"/>
        <v/>
      </c>
      <c r="Y9" s="27" t="str">
        <f t="shared" si="0"/>
        <v/>
      </c>
      <c r="Z9" s="27" t="str">
        <f t="shared" si="0"/>
        <v/>
      </c>
      <c r="AA9" s="27" t="str">
        <f t="shared" si="0"/>
        <v/>
      </c>
      <c r="AB9" s="7"/>
    </row>
    <row r="10" spans="1:28">
      <c r="A10" s="1"/>
      <c r="B10" s="23"/>
      <c r="C10" s="62" t="s">
        <v>9</v>
      </c>
      <c r="D10" s="62"/>
      <c r="E10" s="66" t="s">
        <v>10</v>
      </c>
      <c r="F10" s="11" t="s">
        <v>119</v>
      </c>
      <c r="G10" s="9"/>
      <c r="H10" s="9"/>
      <c r="I10" s="10" t="s">
        <v>55</v>
      </c>
      <c r="J10" s="1" t="s">
        <v>9</v>
      </c>
      <c r="K10" s="7">
        <v>7</v>
      </c>
      <c r="L10" s="31" t="str">
        <f t="shared" si="0"/>
        <v/>
      </c>
      <c r="M10" s="31" t="str">
        <f t="shared" si="0"/>
        <v/>
      </c>
      <c r="N10" s="31" t="str">
        <f t="shared" si="0"/>
        <v/>
      </c>
      <c r="O10" s="31" t="str">
        <f t="shared" si="0"/>
        <v/>
      </c>
      <c r="P10" s="31" t="str">
        <f t="shared" si="0"/>
        <v/>
      </c>
      <c r="Q10" s="31" t="str">
        <f t="shared" si="0"/>
        <v/>
      </c>
      <c r="R10" s="31" t="str">
        <f t="shared" si="0"/>
        <v/>
      </c>
      <c r="S10" s="31" t="str">
        <f t="shared" si="0"/>
        <v/>
      </c>
      <c r="T10" s="27" t="str">
        <f t="shared" si="0"/>
        <v/>
      </c>
      <c r="U10" s="27" t="str">
        <f t="shared" si="0"/>
        <v/>
      </c>
      <c r="V10" s="27" t="str">
        <f t="shared" si="0"/>
        <v/>
      </c>
      <c r="W10" s="27" t="str">
        <f t="shared" si="0"/>
        <v/>
      </c>
      <c r="X10" s="27" t="str">
        <f t="shared" si="0"/>
        <v/>
      </c>
      <c r="Y10" s="27" t="str">
        <f t="shared" si="0"/>
        <v/>
      </c>
      <c r="Z10" s="27" t="str">
        <f t="shared" si="0"/>
        <v/>
      </c>
      <c r="AA10" s="27" t="str">
        <f t="shared" si="0"/>
        <v/>
      </c>
      <c r="AB10" s="7"/>
    </row>
    <row r="11" spans="1:28">
      <c r="A11" s="1">
        <v>5</v>
      </c>
      <c r="B11" s="23">
        <v>5.5</v>
      </c>
      <c r="C11" s="62">
        <v>25.2</v>
      </c>
      <c r="D11" s="62"/>
      <c r="E11" s="61"/>
      <c r="F11" s="75" t="s">
        <v>132</v>
      </c>
      <c r="G11" s="9"/>
      <c r="H11" s="9"/>
      <c r="I11" s="10" t="s">
        <v>58</v>
      </c>
      <c r="J11" s="1">
        <v>5</v>
      </c>
      <c r="K11" s="7">
        <v>9</v>
      </c>
      <c r="L11" s="31" t="str">
        <f t="shared" si="0"/>
        <v/>
      </c>
      <c r="M11" s="31" t="str">
        <f t="shared" si="0"/>
        <v/>
      </c>
      <c r="N11" s="31" t="str">
        <f t="shared" si="0"/>
        <v/>
      </c>
      <c r="O11" s="31" t="str">
        <f t="shared" si="0"/>
        <v/>
      </c>
      <c r="P11" s="31">
        <f t="shared" si="0"/>
        <v>5.5</v>
      </c>
      <c r="Q11" s="31" t="str">
        <f t="shared" si="0"/>
        <v/>
      </c>
      <c r="R11" s="31" t="str">
        <f t="shared" si="0"/>
        <v/>
      </c>
      <c r="S11" s="31" t="str">
        <f t="shared" si="0"/>
        <v/>
      </c>
      <c r="T11" s="27" t="str">
        <f t="shared" si="0"/>
        <v/>
      </c>
      <c r="U11" s="27" t="str">
        <f t="shared" si="0"/>
        <v/>
      </c>
      <c r="V11" s="27" t="str">
        <f t="shared" si="0"/>
        <v/>
      </c>
      <c r="W11" s="27" t="str">
        <f t="shared" si="0"/>
        <v/>
      </c>
      <c r="X11" s="27" t="str">
        <f t="shared" si="0"/>
        <v/>
      </c>
      <c r="Y11" s="27" t="str">
        <f t="shared" si="0"/>
        <v/>
      </c>
      <c r="Z11" s="27" t="str">
        <f t="shared" si="0"/>
        <v/>
      </c>
      <c r="AA11" s="27" t="str">
        <f t="shared" si="0"/>
        <v/>
      </c>
      <c r="AB11" s="7"/>
    </row>
    <row r="12" spans="1:28">
      <c r="A12" s="1"/>
      <c r="B12" s="23"/>
      <c r="C12" s="62" t="s">
        <v>9</v>
      </c>
      <c r="D12" s="62"/>
      <c r="E12" s="66" t="s">
        <v>14</v>
      </c>
      <c r="F12" s="11" t="s">
        <v>121</v>
      </c>
      <c r="G12" s="9"/>
      <c r="H12" s="9"/>
      <c r="I12" s="10"/>
      <c r="J12" s="1" t="s">
        <v>9</v>
      </c>
      <c r="K12" s="7">
        <v>10</v>
      </c>
      <c r="L12" s="31" t="str">
        <f t="shared" si="0"/>
        <v/>
      </c>
      <c r="M12" s="31" t="str">
        <f t="shared" si="0"/>
        <v/>
      </c>
      <c r="N12" s="31" t="str">
        <f t="shared" si="0"/>
        <v/>
      </c>
      <c r="O12" s="31" t="str">
        <f t="shared" si="0"/>
        <v/>
      </c>
      <c r="P12" s="31" t="str">
        <f t="shared" si="0"/>
        <v/>
      </c>
      <c r="Q12" s="31" t="str">
        <f t="shared" si="0"/>
        <v/>
      </c>
      <c r="R12" s="31" t="str">
        <f t="shared" si="0"/>
        <v/>
      </c>
      <c r="S12" s="31" t="str">
        <f t="shared" si="0"/>
        <v/>
      </c>
      <c r="T12" s="27" t="str">
        <f t="shared" si="0"/>
        <v/>
      </c>
      <c r="U12" s="27" t="str">
        <f t="shared" si="0"/>
        <v/>
      </c>
      <c r="V12" s="27" t="str">
        <f t="shared" si="0"/>
        <v/>
      </c>
      <c r="W12" s="27" t="str">
        <f t="shared" si="0"/>
        <v/>
      </c>
      <c r="X12" s="27" t="str">
        <f t="shared" si="0"/>
        <v/>
      </c>
      <c r="Y12" s="27" t="str">
        <f t="shared" si="0"/>
        <v/>
      </c>
      <c r="Z12" s="27" t="str">
        <f t="shared" si="0"/>
        <v/>
      </c>
      <c r="AA12" s="27" t="str">
        <f t="shared" si="0"/>
        <v/>
      </c>
      <c r="AB12" s="7"/>
    </row>
    <row r="13" spans="1:28">
      <c r="A13" s="1">
        <v>6</v>
      </c>
      <c r="B13" s="23">
        <v>4.9000000000000004</v>
      </c>
      <c r="C13" s="62">
        <v>30.1</v>
      </c>
      <c r="D13" s="62"/>
      <c r="E13" s="61"/>
      <c r="F13" s="75" t="s">
        <v>144</v>
      </c>
      <c r="G13" s="9"/>
      <c r="H13" s="9"/>
      <c r="I13" s="10" t="s">
        <v>59</v>
      </c>
      <c r="J13" s="1">
        <v>6</v>
      </c>
      <c r="K13" s="7">
        <v>12</v>
      </c>
      <c r="L13" s="31" t="str">
        <f t="shared" si="0"/>
        <v/>
      </c>
      <c r="M13" s="31" t="str">
        <f t="shared" si="0"/>
        <v/>
      </c>
      <c r="N13" s="31" t="str">
        <f t="shared" si="0"/>
        <v/>
      </c>
      <c r="O13" s="31" t="str">
        <f t="shared" si="0"/>
        <v/>
      </c>
      <c r="P13" s="31" t="str">
        <f t="shared" si="0"/>
        <v/>
      </c>
      <c r="Q13" s="31">
        <f t="shared" si="0"/>
        <v>4.9000000000000004</v>
      </c>
      <c r="R13" s="31" t="str">
        <f t="shared" si="0"/>
        <v/>
      </c>
      <c r="S13" s="31" t="str">
        <f t="shared" si="0"/>
        <v/>
      </c>
      <c r="T13" s="27" t="str">
        <f t="shared" si="0"/>
        <v/>
      </c>
      <c r="U13" s="27" t="str">
        <f t="shared" si="0"/>
        <v/>
      </c>
      <c r="V13" s="27" t="str">
        <f t="shared" si="0"/>
        <v/>
      </c>
      <c r="W13" s="27" t="str">
        <f t="shared" si="0"/>
        <v/>
      </c>
      <c r="X13" s="27" t="str">
        <f t="shared" si="0"/>
        <v/>
      </c>
      <c r="Y13" s="27" t="str">
        <f t="shared" si="0"/>
        <v/>
      </c>
      <c r="Z13" s="27" t="str">
        <f t="shared" si="0"/>
        <v/>
      </c>
      <c r="AA13" s="27" t="str">
        <f t="shared" si="0"/>
        <v/>
      </c>
      <c r="AB13" s="7"/>
    </row>
    <row r="14" spans="1:28">
      <c r="A14" s="1">
        <v>7</v>
      </c>
      <c r="B14" s="23">
        <v>6.6</v>
      </c>
      <c r="C14" s="62">
        <v>36.699999999999996</v>
      </c>
      <c r="D14" s="62"/>
      <c r="E14" s="61"/>
      <c r="F14" s="75" t="s">
        <v>61</v>
      </c>
      <c r="G14" s="9"/>
      <c r="H14" s="9"/>
      <c r="I14" s="10" t="s">
        <v>60</v>
      </c>
      <c r="J14" s="1">
        <v>7</v>
      </c>
      <c r="K14" s="7">
        <v>14</v>
      </c>
      <c r="L14" s="31" t="str">
        <f t="shared" si="0"/>
        <v/>
      </c>
      <c r="M14" s="31" t="str">
        <f t="shared" si="0"/>
        <v/>
      </c>
      <c r="N14" s="31" t="str">
        <f t="shared" si="0"/>
        <v/>
      </c>
      <c r="O14" s="31" t="str">
        <f t="shared" si="0"/>
        <v/>
      </c>
      <c r="P14" s="31" t="str">
        <f t="shared" si="0"/>
        <v/>
      </c>
      <c r="Q14" s="31" t="str">
        <f t="shared" si="0"/>
        <v/>
      </c>
      <c r="R14" s="31">
        <f t="shared" si="0"/>
        <v>6.6</v>
      </c>
      <c r="S14" s="31" t="str">
        <f t="shared" si="0"/>
        <v/>
      </c>
      <c r="T14" s="27" t="str">
        <f t="shared" si="0"/>
        <v/>
      </c>
      <c r="U14" s="27" t="str">
        <f t="shared" si="0"/>
        <v/>
      </c>
      <c r="V14" s="27" t="str">
        <f t="shared" si="0"/>
        <v/>
      </c>
      <c r="W14" s="27" t="str">
        <f t="shared" si="0"/>
        <v/>
      </c>
      <c r="X14" s="27" t="str">
        <f t="shared" si="0"/>
        <v/>
      </c>
      <c r="Y14" s="27" t="str">
        <f t="shared" si="0"/>
        <v/>
      </c>
      <c r="Z14" s="27" t="str">
        <f t="shared" si="0"/>
        <v/>
      </c>
      <c r="AA14" s="27" t="str">
        <f t="shared" si="0"/>
        <v/>
      </c>
      <c r="AB14" s="7"/>
    </row>
    <row r="15" spans="1:28">
      <c r="A15" s="61">
        <v>8</v>
      </c>
      <c r="B15" s="62">
        <v>7.1</v>
      </c>
      <c r="C15" s="62">
        <v>43.8</v>
      </c>
      <c r="D15" s="62">
        <v>24.099999999999998</v>
      </c>
      <c r="E15" s="66" t="s">
        <v>14</v>
      </c>
      <c r="F15" s="63" t="s">
        <v>122</v>
      </c>
      <c r="G15" s="64"/>
      <c r="H15" s="64"/>
      <c r="I15" s="65" t="s">
        <v>62</v>
      </c>
      <c r="J15" s="1">
        <v>8</v>
      </c>
      <c r="K15" s="7">
        <v>16</v>
      </c>
      <c r="L15" s="31" t="str">
        <f t="shared" si="0"/>
        <v/>
      </c>
      <c r="M15" s="31" t="str">
        <f t="shared" si="0"/>
        <v/>
      </c>
      <c r="N15" s="31" t="str">
        <f t="shared" si="0"/>
        <v/>
      </c>
      <c r="O15" s="31" t="str">
        <f t="shared" si="0"/>
        <v/>
      </c>
      <c r="P15" s="31" t="str">
        <f t="shared" si="0"/>
        <v/>
      </c>
      <c r="Q15" s="31" t="str">
        <f t="shared" si="0"/>
        <v/>
      </c>
      <c r="R15" s="31" t="str">
        <f t="shared" si="0"/>
        <v/>
      </c>
      <c r="S15" s="31">
        <f t="shared" si="0"/>
        <v>7.1</v>
      </c>
      <c r="T15" s="27" t="str">
        <f t="shared" si="0"/>
        <v/>
      </c>
      <c r="U15" s="27" t="str">
        <f t="shared" si="0"/>
        <v/>
      </c>
      <c r="V15" s="27" t="str">
        <f t="shared" si="0"/>
        <v/>
      </c>
      <c r="W15" s="27" t="str">
        <f t="shared" si="0"/>
        <v/>
      </c>
      <c r="X15" s="27" t="str">
        <f t="shared" si="0"/>
        <v/>
      </c>
      <c r="Y15" s="27" t="str">
        <f t="shared" si="0"/>
        <v/>
      </c>
      <c r="Z15" s="27" t="str">
        <f t="shared" si="0"/>
        <v/>
      </c>
      <c r="AA15" s="27" t="str">
        <f t="shared" si="0"/>
        <v/>
      </c>
      <c r="AB15" s="7"/>
    </row>
    <row r="16" spans="1:28">
      <c r="A16" s="1">
        <v>9</v>
      </c>
      <c r="B16" s="23">
        <v>6.5</v>
      </c>
      <c r="C16" s="62">
        <v>50.3</v>
      </c>
      <c r="D16" s="62"/>
      <c r="E16" s="61"/>
      <c r="F16" s="75" t="s">
        <v>15</v>
      </c>
      <c r="G16" s="9"/>
      <c r="H16" s="9"/>
      <c r="I16" s="10" t="s">
        <v>63</v>
      </c>
      <c r="J16" s="1">
        <v>9</v>
      </c>
      <c r="K16" s="7">
        <v>21</v>
      </c>
      <c r="L16" s="31" t="str">
        <f t="shared" si="0"/>
        <v/>
      </c>
      <c r="M16" s="31" t="str">
        <f t="shared" si="0"/>
        <v/>
      </c>
      <c r="N16" s="31" t="str">
        <f t="shared" si="0"/>
        <v/>
      </c>
      <c r="O16" s="31" t="str">
        <f t="shared" si="0"/>
        <v/>
      </c>
      <c r="P16" s="31" t="str">
        <f t="shared" si="0"/>
        <v/>
      </c>
      <c r="Q16" s="31" t="str">
        <f t="shared" si="0"/>
        <v/>
      </c>
      <c r="R16" s="31" t="str">
        <f t="shared" si="0"/>
        <v/>
      </c>
      <c r="S16" s="31" t="str">
        <f t="shared" si="0"/>
        <v/>
      </c>
      <c r="T16" s="27">
        <f t="shared" si="0"/>
        <v>6.5</v>
      </c>
      <c r="U16" s="27" t="str">
        <f t="shared" si="0"/>
        <v/>
      </c>
      <c r="V16" s="27" t="str">
        <f t="shared" si="0"/>
        <v/>
      </c>
      <c r="W16" s="27" t="str">
        <f t="shared" si="0"/>
        <v/>
      </c>
      <c r="X16" s="27" t="str">
        <f t="shared" si="0"/>
        <v/>
      </c>
      <c r="Y16" s="27" t="str">
        <f t="shared" si="0"/>
        <v/>
      </c>
      <c r="Z16" s="27" t="str">
        <f t="shared" si="0"/>
        <v/>
      </c>
      <c r="AA16" s="27" t="str">
        <f t="shared" si="0"/>
        <v/>
      </c>
      <c r="AB16" s="7"/>
    </row>
    <row r="17" spans="1:28">
      <c r="A17" s="1">
        <v>10</v>
      </c>
      <c r="B17" s="23">
        <v>6.6</v>
      </c>
      <c r="C17" s="62">
        <v>56.9</v>
      </c>
      <c r="D17" s="62"/>
      <c r="E17" s="61"/>
      <c r="F17" s="75" t="s">
        <v>46</v>
      </c>
      <c r="G17" s="9"/>
      <c r="H17" s="9"/>
      <c r="I17" s="10" t="s">
        <v>63</v>
      </c>
      <c r="J17" s="1">
        <v>10</v>
      </c>
      <c r="K17" s="7">
        <v>27</v>
      </c>
      <c r="L17" s="31" t="str">
        <f t="shared" si="0"/>
        <v/>
      </c>
      <c r="M17" s="31" t="str">
        <f t="shared" si="0"/>
        <v/>
      </c>
      <c r="N17" s="31" t="str">
        <f t="shared" si="0"/>
        <v/>
      </c>
      <c r="O17" s="31" t="str">
        <f t="shared" si="0"/>
        <v/>
      </c>
      <c r="P17" s="31" t="str">
        <f t="shared" si="0"/>
        <v/>
      </c>
      <c r="Q17" s="31" t="str">
        <f t="shared" si="0"/>
        <v/>
      </c>
      <c r="R17" s="31" t="str">
        <f t="shared" si="0"/>
        <v/>
      </c>
      <c r="S17" s="31" t="str">
        <f t="shared" si="0"/>
        <v/>
      </c>
      <c r="T17" s="27" t="str">
        <f t="shared" si="0"/>
        <v/>
      </c>
      <c r="U17" s="27">
        <f t="shared" si="0"/>
        <v>6.6</v>
      </c>
      <c r="V17" s="27" t="str">
        <f t="shared" si="0"/>
        <v/>
      </c>
      <c r="W17" s="27" t="str">
        <f t="shared" si="0"/>
        <v/>
      </c>
      <c r="X17" s="27" t="str">
        <f t="shared" si="0"/>
        <v/>
      </c>
      <c r="Y17" s="27" t="str">
        <f t="shared" si="0"/>
        <v/>
      </c>
      <c r="Z17" s="27" t="str">
        <f t="shared" si="0"/>
        <v/>
      </c>
      <c r="AA17" s="27" t="str">
        <f t="shared" si="0"/>
        <v/>
      </c>
      <c r="AB17" s="7"/>
    </row>
    <row r="18" spans="1:28">
      <c r="A18" s="1">
        <v>11</v>
      </c>
      <c r="B18" s="23">
        <v>6.4</v>
      </c>
      <c r="C18" s="62">
        <v>63.3</v>
      </c>
      <c r="D18" s="62"/>
      <c r="E18" s="61"/>
      <c r="F18" s="75" t="s">
        <v>16</v>
      </c>
      <c r="G18" s="9"/>
      <c r="H18" s="9"/>
      <c r="I18" s="10" t="s">
        <v>63</v>
      </c>
      <c r="J18" s="1">
        <v>11</v>
      </c>
      <c r="K18" s="7">
        <v>29</v>
      </c>
      <c r="L18" s="31" t="str">
        <f t="shared" si="0"/>
        <v/>
      </c>
      <c r="M18" s="31" t="str">
        <f t="shared" si="0"/>
        <v/>
      </c>
      <c r="N18" s="31" t="str">
        <f t="shared" si="0"/>
        <v/>
      </c>
      <c r="O18" s="31" t="str">
        <f t="shared" si="0"/>
        <v/>
      </c>
      <c r="P18" s="31" t="str">
        <f t="shared" si="0"/>
        <v/>
      </c>
      <c r="Q18" s="31" t="str">
        <f t="shared" si="0"/>
        <v/>
      </c>
      <c r="R18" s="31" t="str">
        <f t="shared" si="0"/>
        <v/>
      </c>
      <c r="S18" s="31" t="str">
        <f t="shared" si="0"/>
        <v/>
      </c>
      <c r="T18" s="27" t="str">
        <f t="shared" si="0"/>
        <v/>
      </c>
      <c r="U18" s="27" t="str">
        <f t="shared" si="0"/>
        <v/>
      </c>
      <c r="V18" s="27">
        <f t="shared" si="0"/>
        <v>6.4</v>
      </c>
      <c r="W18" s="27" t="str">
        <f t="shared" si="0"/>
        <v/>
      </c>
      <c r="X18" s="27" t="str">
        <f t="shared" si="0"/>
        <v/>
      </c>
      <c r="Y18" s="27" t="str">
        <f t="shared" si="0"/>
        <v/>
      </c>
      <c r="Z18" s="27" t="str">
        <f t="shared" si="0"/>
        <v/>
      </c>
      <c r="AA18" s="27" t="str">
        <f t="shared" ref="L18:AA34" si="1">IF($J18=AA$1,$B18,"")</f>
        <v/>
      </c>
      <c r="AB18" s="7"/>
    </row>
    <row r="19" spans="1:28">
      <c r="A19" s="61">
        <v>12</v>
      </c>
      <c r="B19" s="62">
        <v>4.5999999999999996</v>
      </c>
      <c r="C19" s="62">
        <v>67.900000000000006</v>
      </c>
      <c r="D19" s="62">
        <v>24.100000000000009</v>
      </c>
      <c r="E19" s="61"/>
      <c r="F19" s="69" t="s">
        <v>133</v>
      </c>
      <c r="G19" s="64"/>
      <c r="H19" s="64"/>
      <c r="I19" s="65" t="s">
        <v>134</v>
      </c>
      <c r="J19" s="1">
        <v>12</v>
      </c>
      <c r="K19" s="7">
        <v>31</v>
      </c>
      <c r="L19" s="31" t="str">
        <f t="shared" si="1"/>
        <v/>
      </c>
      <c r="M19" s="31" t="str">
        <f t="shared" si="1"/>
        <v/>
      </c>
      <c r="N19" s="31" t="str">
        <f t="shared" si="1"/>
        <v/>
      </c>
      <c r="O19" s="31" t="str">
        <f t="shared" si="1"/>
        <v/>
      </c>
      <c r="P19" s="31" t="str">
        <f t="shared" si="1"/>
        <v/>
      </c>
      <c r="Q19" s="31" t="str">
        <f t="shared" si="1"/>
        <v/>
      </c>
      <c r="R19" s="31" t="str">
        <f t="shared" si="1"/>
        <v/>
      </c>
      <c r="S19" s="31" t="str">
        <f t="shared" si="1"/>
        <v/>
      </c>
      <c r="T19" s="27" t="str">
        <f t="shared" si="1"/>
        <v/>
      </c>
      <c r="U19" s="27" t="str">
        <f t="shared" si="1"/>
        <v/>
      </c>
      <c r="V19" s="27" t="str">
        <f t="shared" si="1"/>
        <v/>
      </c>
      <c r="W19" s="27">
        <f t="shared" si="1"/>
        <v>4.5999999999999996</v>
      </c>
      <c r="X19" s="27" t="str">
        <f t="shared" si="1"/>
        <v/>
      </c>
      <c r="Y19" s="27" t="str">
        <f t="shared" si="1"/>
        <v/>
      </c>
      <c r="Z19" s="27" t="str">
        <f t="shared" si="1"/>
        <v/>
      </c>
      <c r="AA19" s="27" t="str">
        <f t="shared" si="1"/>
        <v/>
      </c>
      <c r="AB19" s="7"/>
    </row>
    <row r="20" spans="1:28">
      <c r="A20" s="1">
        <v>13</v>
      </c>
      <c r="B20" s="56">
        <v>6.1</v>
      </c>
      <c r="C20" s="62">
        <v>74</v>
      </c>
      <c r="D20" s="62"/>
      <c r="E20" s="111"/>
      <c r="F20" s="75" t="s">
        <v>135</v>
      </c>
      <c r="G20" s="14"/>
      <c r="H20" s="14"/>
      <c r="I20" s="15" t="s">
        <v>66</v>
      </c>
      <c r="J20" s="1">
        <v>13</v>
      </c>
      <c r="K20" s="7">
        <v>41</v>
      </c>
      <c r="L20" s="31" t="str">
        <f t="shared" si="1"/>
        <v/>
      </c>
      <c r="M20" s="31" t="str">
        <f t="shared" si="1"/>
        <v/>
      </c>
      <c r="N20" s="31" t="str">
        <f t="shared" si="1"/>
        <v/>
      </c>
      <c r="O20" s="31" t="str">
        <f t="shared" si="1"/>
        <v/>
      </c>
      <c r="P20" s="31" t="str">
        <f t="shared" si="1"/>
        <v/>
      </c>
      <c r="Q20" s="31" t="str">
        <f t="shared" si="1"/>
        <v/>
      </c>
      <c r="R20" s="31" t="str">
        <f t="shared" si="1"/>
        <v/>
      </c>
      <c r="S20" s="31" t="str">
        <f t="shared" si="1"/>
        <v/>
      </c>
      <c r="T20" s="27" t="str">
        <f t="shared" si="1"/>
        <v/>
      </c>
      <c r="U20" s="27" t="str">
        <f t="shared" si="1"/>
        <v/>
      </c>
      <c r="V20" s="27" t="str">
        <f t="shared" si="1"/>
        <v/>
      </c>
      <c r="W20" s="27" t="str">
        <f t="shared" si="1"/>
        <v/>
      </c>
      <c r="X20" s="27">
        <f t="shared" si="1"/>
        <v>6.1</v>
      </c>
      <c r="Y20" s="27" t="str">
        <f t="shared" si="1"/>
        <v/>
      </c>
      <c r="Z20" s="27" t="str">
        <f t="shared" si="1"/>
        <v/>
      </c>
      <c r="AA20" s="27" t="str">
        <f t="shared" si="1"/>
        <v/>
      </c>
      <c r="AB20" s="7"/>
    </row>
    <row r="21" spans="1:28">
      <c r="A21" s="1"/>
      <c r="B21" s="23"/>
      <c r="C21" s="62" t="s">
        <v>9</v>
      </c>
      <c r="D21" s="62"/>
      <c r="E21" s="112" t="s">
        <v>10</v>
      </c>
      <c r="F21" s="13" t="s">
        <v>123</v>
      </c>
      <c r="G21" s="9"/>
      <c r="H21" s="9"/>
      <c r="I21" s="10" t="s">
        <v>66</v>
      </c>
      <c r="J21" s="1"/>
      <c r="K21" s="7"/>
      <c r="L21" s="31" t="str">
        <f t="shared" si="1"/>
        <v/>
      </c>
      <c r="M21" s="31" t="str">
        <f t="shared" si="1"/>
        <v/>
      </c>
      <c r="N21" s="31" t="str">
        <f t="shared" si="1"/>
        <v/>
      </c>
      <c r="O21" s="31" t="str">
        <f t="shared" si="1"/>
        <v/>
      </c>
      <c r="P21" s="31" t="str">
        <f t="shared" si="1"/>
        <v/>
      </c>
      <c r="Q21" s="31" t="str">
        <f t="shared" si="1"/>
        <v/>
      </c>
      <c r="R21" s="31" t="str">
        <f t="shared" si="1"/>
        <v/>
      </c>
      <c r="S21" s="31" t="str">
        <f t="shared" si="1"/>
        <v/>
      </c>
      <c r="T21" s="27" t="str">
        <f t="shared" si="1"/>
        <v/>
      </c>
      <c r="U21" s="27" t="str">
        <f t="shared" si="1"/>
        <v/>
      </c>
      <c r="V21" s="27" t="str">
        <f t="shared" si="1"/>
        <v/>
      </c>
      <c r="W21" s="27" t="str">
        <f t="shared" si="1"/>
        <v/>
      </c>
      <c r="X21" s="27" t="str">
        <f t="shared" si="1"/>
        <v/>
      </c>
      <c r="Y21" s="27" t="str">
        <f t="shared" si="1"/>
        <v/>
      </c>
      <c r="Z21" s="27" t="str">
        <f t="shared" si="1"/>
        <v/>
      </c>
      <c r="AA21" s="27" t="str">
        <f t="shared" si="1"/>
        <v/>
      </c>
      <c r="AB21" s="7"/>
    </row>
    <row r="22" spans="1:28" s="20" customFormat="1">
      <c r="A22" s="26">
        <v>14</v>
      </c>
      <c r="B22" s="31">
        <v>6.1</v>
      </c>
      <c r="C22" s="114">
        <v>80.099999999999994</v>
      </c>
      <c r="D22" s="114"/>
      <c r="E22" s="81"/>
      <c r="F22" s="42" t="s">
        <v>64</v>
      </c>
      <c r="G22" s="43"/>
      <c r="H22" s="43"/>
      <c r="I22" s="44" t="s">
        <v>65</v>
      </c>
      <c r="J22" s="26">
        <v>14</v>
      </c>
      <c r="K22" s="27">
        <v>44</v>
      </c>
      <c r="L22" s="31" t="str">
        <f t="shared" si="1"/>
        <v/>
      </c>
      <c r="M22" s="31" t="str">
        <f t="shared" si="1"/>
        <v/>
      </c>
      <c r="N22" s="31" t="str">
        <f t="shared" si="1"/>
        <v/>
      </c>
      <c r="O22" s="31" t="str">
        <f t="shared" si="1"/>
        <v/>
      </c>
      <c r="P22" s="31" t="str">
        <f t="shared" si="1"/>
        <v/>
      </c>
      <c r="Q22" s="31" t="str">
        <f t="shared" si="1"/>
        <v/>
      </c>
      <c r="R22" s="31" t="str">
        <f t="shared" si="1"/>
        <v/>
      </c>
      <c r="S22" s="31" t="str">
        <f t="shared" si="1"/>
        <v/>
      </c>
      <c r="T22" s="27" t="str">
        <f t="shared" si="1"/>
        <v/>
      </c>
      <c r="U22" s="27" t="str">
        <f t="shared" si="1"/>
        <v/>
      </c>
      <c r="V22" s="27" t="str">
        <f t="shared" si="1"/>
        <v/>
      </c>
      <c r="W22" s="27" t="str">
        <f t="shared" si="1"/>
        <v/>
      </c>
      <c r="X22" s="27" t="str">
        <f t="shared" si="1"/>
        <v/>
      </c>
      <c r="Y22" s="27">
        <f t="shared" si="1"/>
        <v>6.1</v>
      </c>
      <c r="Z22" s="27" t="str">
        <f t="shared" si="1"/>
        <v/>
      </c>
      <c r="AA22" s="27" t="str">
        <f t="shared" si="1"/>
        <v/>
      </c>
      <c r="AB22" s="7"/>
    </row>
    <row r="23" spans="1:28" s="20" customFormat="1">
      <c r="A23" s="29"/>
      <c r="B23" s="51"/>
      <c r="C23" s="109" t="s">
        <v>9</v>
      </c>
      <c r="D23" s="109"/>
      <c r="E23" s="115"/>
      <c r="F23" s="46" t="s">
        <v>67</v>
      </c>
      <c r="G23" s="47"/>
      <c r="H23" s="47"/>
      <c r="I23" s="48"/>
      <c r="J23" s="29"/>
      <c r="K23" s="30"/>
      <c r="L23" s="31" t="str">
        <f t="shared" si="1"/>
        <v/>
      </c>
      <c r="M23" s="31" t="str">
        <f t="shared" si="1"/>
        <v/>
      </c>
      <c r="N23" s="31" t="str">
        <f t="shared" si="1"/>
        <v/>
      </c>
      <c r="O23" s="31" t="str">
        <f t="shared" si="1"/>
        <v/>
      </c>
      <c r="P23" s="31" t="str">
        <f t="shared" si="1"/>
        <v/>
      </c>
      <c r="Q23" s="31" t="str">
        <f t="shared" si="1"/>
        <v/>
      </c>
      <c r="R23" s="31" t="str">
        <f t="shared" si="1"/>
        <v/>
      </c>
      <c r="S23" s="31" t="str">
        <f t="shared" si="1"/>
        <v/>
      </c>
      <c r="T23" s="27" t="str">
        <f t="shared" si="1"/>
        <v/>
      </c>
      <c r="U23" s="27" t="str">
        <f t="shared" si="1"/>
        <v/>
      </c>
      <c r="V23" s="27" t="str">
        <f t="shared" si="1"/>
        <v/>
      </c>
      <c r="W23" s="27" t="str">
        <f t="shared" si="1"/>
        <v/>
      </c>
      <c r="X23" s="27" t="str">
        <f t="shared" si="1"/>
        <v/>
      </c>
      <c r="Y23" s="27" t="str">
        <f t="shared" si="1"/>
        <v/>
      </c>
      <c r="Z23" s="27" t="str">
        <f t="shared" si="1"/>
        <v/>
      </c>
      <c r="AA23" s="27" t="str">
        <f t="shared" si="1"/>
        <v/>
      </c>
      <c r="AB23" s="7"/>
    </row>
    <row r="24" spans="1:28">
      <c r="A24" s="1">
        <v>15</v>
      </c>
      <c r="B24" s="23">
        <v>5.3</v>
      </c>
      <c r="C24" s="62">
        <v>85.4</v>
      </c>
      <c r="D24" s="62"/>
      <c r="E24" s="111"/>
      <c r="F24" s="16" t="s">
        <v>112</v>
      </c>
      <c r="G24" s="14"/>
      <c r="H24" s="14"/>
      <c r="I24" s="15" t="s">
        <v>68</v>
      </c>
      <c r="J24" s="1">
        <v>15</v>
      </c>
      <c r="K24" s="7">
        <v>48</v>
      </c>
      <c r="L24" s="31" t="str">
        <f t="shared" si="1"/>
        <v/>
      </c>
      <c r="M24" s="31" t="str">
        <f t="shared" si="1"/>
        <v/>
      </c>
      <c r="N24" s="31" t="str">
        <f t="shared" si="1"/>
        <v/>
      </c>
      <c r="O24" s="31" t="str">
        <f t="shared" si="1"/>
        <v/>
      </c>
      <c r="P24" s="31" t="str">
        <f t="shared" si="1"/>
        <v/>
      </c>
      <c r="Q24" s="31" t="str">
        <f t="shared" si="1"/>
        <v/>
      </c>
      <c r="R24" s="31" t="str">
        <f t="shared" si="1"/>
        <v/>
      </c>
      <c r="S24" s="31" t="str">
        <f t="shared" si="1"/>
        <v/>
      </c>
      <c r="T24" s="27" t="str">
        <f t="shared" si="1"/>
        <v/>
      </c>
      <c r="U24" s="27" t="str">
        <f t="shared" si="1"/>
        <v/>
      </c>
      <c r="V24" s="27" t="str">
        <f t="shared" si="1"/>
        <v/>
      </c>
      <c r="W24" s="27" t="str">
        <f t="shared" si="1"/>
        <v/>
      </c>
      <c r="X24" s="27" t="str">
        <f t="shared" si="1"/>
        <v/>
      </c>
      <c r="Y24" s="27" t="str">
        <f t="shared" si="1"/>
        <v/>
      </c>
      <c r="Z24" s="27">
        <f t="shared" si="1"/>
        <v>5.3</v>
      </c>
      <c r="AA24" s="27" t="str">
        <f t="shared" si="1"/>
        <v/>
      </c>
      <c r="AB24" s="7"/>
    </row>
    <row r="25" spans="1:28">
      <c r="A25" s="61">
        <v>16</v>
      </c>
      <c r="B25" s="62">
        <v>6.7</v>
      </c>
      <c r="C25" s="62">
        <v>92.1</v>
      </c>
      <c r="D25" s="62">
        <v>24.199999999999989</v>
      </c>
      <c r="E25" s="61"/>
      <c r="F25" s="69" t="s">
        <v>95</v>
      </c>
      <c r="G25" s="64"/>
      <c r="H25" s="64"/>
      <c r="I25" s="65"/>
      <c r="J25" s="1">
        <v>16</v>
      </c>
      <c r="K25" s="7">
        <v>50</v>
      </c>
      <c r="L25" s="31" t="str">
        <f t="shared" si="1"/>
        <v/>
      </c>
      <c r="M25" s="31" t="str">
        <f t="shared" si="1"/>
        <v/>
      </c>
      <c r="N25" s="31" t="str">
        <f t="shared" si="1"/>
        <v/>
      </c>
      <c r="O25" s="31" t="str">
        <f t="shared" si="1"/>
        <v/>
      </c>
      <c r="P25" s="31" t="str">
        <f t="shared" si="1"/>
        <v/>
      </c>
      <c r="Q25" s="31" t="str">
        <f t="shared" si="1"/>
        <v/>
      </c>
      <c r="R25" s="31" t="str">
        <f t="shared" si="1"/>
        <v/>
      </c>
      <c r="S25" s="31" t="str">
        <f t="shared" si="1"/>
        <v/>
      </c>
      <c r="T25" s="27" t="str">
        <f t="shared" si="1"/>
        <v/>
      </c>
      <c r="U25" s="27" t="str">
        <f t="shared" si="1"/>
        <v/>
      </c>
      <c r="V25" s="27" t="str">
        <f t="shared" si="1"/>
        <v/>
      </c>
      <c r="W25" s="27" t="str">
        <f t="shared" si="1"/>
        <v/>
      </c>
      <c r="X25" s="27" t="str">
        <f t="shared" si="1"/>
        <v/>
      </c>
      <c r="Y25" s="27" t="str">
        <f t="shared" si="1"/>
        <v/>
      </c>
      <c r="Z25" s="27" t="str">
        <f t="shared" si="1"/>
        <v/>
      </c>
      <c r="AA25" s="27">
        <f t="shared" si="1"/>
        <v>6.7</v>
      </c>
      <c r="AB25" s="7"/>
    </row>
    <row r="26" spans="1:28">
      <c r="A26" s="1">
        <v>17</v>
      </c>
      <c r="B26" s="23">
        <v>6.1</v>
      </c>
      <c r="C26" s="62">
        <v>98.2</v>
      </c>
      <c r="D26" s="62"/>
      <c r="E26" s="61"/>
      <c r="F26" s="16" t="s">
        <v>96</v>
      </c>
      <c r="G26" s="9"/>
      <c r="H26" s="9"/>
      <c r="I26" s="15" t="s">
        <v>69</v>
      </c>
      <c r="J26" s="1">
        <v>1</v>
      </c>
      <c r="K26" s="7">
        <v>56</v>
      </c>
      <c r="L26" s="31">
        <f t="shared" si="1"/>
        <v>6.1</v>
      </c>
      <c r="M26" s="31" t="str">
        <f t="shared" si="1"/>
        <v/>
      </c>
      <c r="N26" s="31" t="str">
        <f t="shared" si="1"/>
        <v/>
      </c>
      <c r="O26" s="31" t="str">
        <f t="shared" si="1"/>
        <v/>
      </c>
      <c r="P26" s="31" t="str">
        <f t="shared" si="1"/>
        <v/>
      </c>
      <c r="Q26" s="31" t="str">
        <f t="shared" si="1"/>
        <v/>
      </c>
      <c r="R26" s="31" t="str">
        <f t="shared" si="1"/>
        <v/>
      </c>
      <c r="S26" s="31" t="str">
        <f t="shared" si="1"/>
        <v/>
      </c>
      <c r="T26" s="27" t="str">
        <f t="shared" si="1"/>
        <v/>
      </c>
      <c r="U26" s="27" t="str">
        <f t="shared" si="1"/>
        <v/>
      </c>
      <c r="V26" s="27" t="str">
        <f t="shared" si="1"/>
        <v/>
      </c>
      <c r="W26" s="27" t="str">
        <f t="shared" si="1"/>
        <v/>
      </c>
      <c r="X26" s="27" t="str">
        <f t="shared" si="1"/>
        <v/>
      </c>
      <c r="Y26" s="27" t="str">
        <f t="shared" si="1"/>
        <v/>
      </c>
      <c r="Z26" s="27" t="str">
        <f t="shared" si="1"/>
        <v/>
      </c>
      <c r="AA26" s="27" t="str">
        <f t="shared" si="1"/>
        <v/>
      </c>
      <c r="AB26" s="7"/>
    </row>
    <row r="27" spans="1:28">
      <c r="A27" s="1"/>
      <c r="B27" s="23"/>
      <c r="C27" s="62" t="s">
        <v>9</v>
      </c>
      <c r="D27" s="62"/>
      <c r="E27" s="112" t="s">
        <v>14</v>
      </c>
      <c r="F27" s="13" t="s">
        <v>142</v>
      </c>
      <c r="G27" s="14"/>
      <c r="H27" s="14"/>
      <c r="I27" s="15"/>
      <c r="J27" s="1" t="s">
        <v>9</v>
      </c>
      <c r="K27" s="7">
        <v>57</v>
      </c>
      <c r="L27" s="31" t="str">
        <f t="shared" si="1"/>
        <v/>
      </c>
      <c r="M27" s="31" t="str">
        <f t="shared" si="1"/>
        <v/>
      </c>
      <c r="N27" s="31" t="str">
        <f t="shared" si="1"/>
        <v/>
      </c>
      <c r="O27" s="31" t="str">
        <f t="shared" si="1"/>
        <v/>
      </c>
      <c r="P27" s="31" t="str">
        <f t="shared" si="1"/>
        <v/>
      </c>
      <c r="Q27" s="31" t="str">
        <f t="shared" si="1"/>
        <v/>
      </c>
      <c r="R27" s="31" t="str">
        <f t="shared" si="1"/>
        <v/>
      </c>
      <c r="S27" s="31" t="str">
        <f t="shared" si="1"/>
        <v/>
      </c>
      <c r="T27" s="27" t="str">
        <f t="shared" si="1"/>
        <v/>
      </c>
      <c r="U27" s="27" t="str">
        <f t="shared" si="1"/>
        <v/>
      </c>
      <c r="V27" s="27" t="str">
        <f t="shared" si="1"/>
        <v/>
      </c>
      <c r="W27" s="27" t="str">
        <f t="shared" si="1"/>
        <v/>
      </c>
      <c r="X27" s="27" t="str">
        <f t="shared" si="1"/>
        <v/>
      </c>
      <c r="Y27" s="27" t="str">
        <f t="shared" si="1"/>
        <v/>
      </c>
      <c r="Z27" s="27" t="str">
        <f t="shared" si="1"/>
        <v/>
      </c>
      <c r="AA27" s="27" t="str">
        <f t="shared" si="1"/>
        <v/>
      </c>
      <c r="AB27" s="7"/>
    </row>
    <row r="28" spans="1:28">
      <c r="A28" s="1"/>
      <c r="B28" s="23"/>
      <c r="C28" s="62" t="s">
        <v>9</v>
      </c>
      <c r="D28" s="62"/>
      <c r="E28" s="112" t="s">
        <v>10</v>
      </c>
      <c r="F28" s="13" t="s">
        <v>124</v>
      </c>
      <c r="G28" s="14"/>
      <c r="H28" s="14"/>
      <c r="I28" s="15"/>
      <c r="J28" s="1" t="s">
        <v>9</v>
      </c>
      <c r="K28" s="7">
        <v>58</v>
      </c>
      <c r="L28" s="31" t="str">
        <f t="shared" si="1"/>
        <v/>
      </c>
      <c r="M28" s="31" t="str">
        <f t="shared" si="1"/>
        <v/>
      </c>
      <c r="N28" s="31" t="str">
        <f t="shared" si="1"/>
        <v/>
      </c>
      <c r="O28" s="31" t="str">
        <f t="shared" si="1"/>
        <v/>
      </c>
      <c r="P28" s="31" t="str">
        <f t="shared" si="1"/>
        <v/>
      </c>
      <c r="Q28" s="31" t="str">
        <f t="shared" si="1"/>
        <v/>
      </c>
      <c r="R28" s="31" t="str">
        <f t="shared" si="1"/>
        <v/>
      </c>
      <c r="S28" s="31" t="str">
        <f t="shared" si="1"/>
        <v/>
      </c>
      <c r="T28" s="27" t="str">
        <f t="shared" si="1"/>
        <v/>
      </c>
      <c r="U28" s="27" t="str">
        <f t="shared" si="1"/>
        <v/>
      </c>
      <c r="V28" s="27" t="str">
        <f t="shared" si="1"/>
        <v/>
      </c>
      <c r="W28" s="27" t="str">
        <f t="shared" si="1"/>
        <v/>
      </c>
      <c r="X28" s="27" t="str">
        <f t="shared" si="1"/>
        <v/>
      </c>
      <c r="Y28" s="27" t="str">
        <f t="shared" si="1"/>
        <v/>
      </c>
      <c r="Z28" s="27" t="str">
        <f t="shared" si="1"/>
        <v/>
      </c>
      <c r="AA28" s="27" t="str">
        <f t="shared" si="1"/>
        <v/>
      </c>
      <c r="AB28" s="7"/>
    </row>
    <row r="29" spans="1:28">
      <c r="A29" s="1">
        <v>18</v>
      </c>
      <c r="B29" s="23">
        <v>4.3</v>
      </c>
      <c r="C29" s="62">
        <v>102.5</v>
      </c>
      <c r="D29" s="62"/>
      <c r="E29" s="111"/>
      <c r="F29" s="16" t="s">
        <v>71</v>
      </c>
      <c r="G29" s="14"/>
      <c r="H29" s="14"/>
      <c r="I29" s="15" t="s">
        <v>70</v>
      </c>
      <c r="J29" s="1">
        <v>2</v>
      </c>
      <c r="K29" s="7">
        <v>63</v>
      </c>
      <c r="L29" s="31" t="str">
        <f t="shared" si="1"/>
        <v/>
      </c>
      <c r="M29" s="31">
        <f t="shared" si="1"/>
        <v>4.3</v>
      </c>
      <c r="N29" s="31" t="str">
        <f t="shared" si="1"/>
        <v/>
      </c>
      <c r="O29" s="31" t="str">
        <f t="shared" si="1"/>
        <v/>
      </c>
      <c r="P29" s="31" t="str">
        <f t="shared" si="1"/>
        <v/>
      </c>
      <c r="Q29" s="31" t="str">
        <f t="shared" si="1"/>
        <v/>
      </c>
      <c r="R29" s="31" t="str">
        <f t="shared" si="1"/>
        <v/>
      </c>
      <c r="S29" s="31" t="str">
        <f t="shared" si="1"/>
        <v/>
      </c>
      <c r="T29" s="27" t="str">
        <f t="shared" si="1"/>
        <v/>
      </c>
      <c r="U29" s="27" t="str">
        <f t="shared" si="1"/>
        <v/>
      </c>
      <c r="V29" s="27" t="str">
        <f t="shared" si="1"/>
        <v/>
      </c>
      <c r="W29" s="27" t="str">
        <f t="shared" si="1"/>
        <v/>
      </c>
      <c r="X29" s="27" t="str">
        <f t="shared" si="1"/>
        <v/>
      </c>
      <c r="Y29" s="27" t="str">
        <f t="shared" si="1"/>
        <v/>
      </c>
      <c r="Z29" s="27" t="str">
        <f t="shared" si="1"/>
        <v/>
      </c>
      <c r="AA29" s="27" t="str">
        <f t="shared" si="1"/>
        <v/>
      </c>
      <c r="AB29" s="7"/>
    </row>
    <row r="30" spans="1:28">
      <c r="A30" s="1">
        <v>19</v>
      </c>
      <c r="B30" s="23">
        <v>4.7</v>
      </c>
      <c r="C30" s="62">
        <v>107.2</v>
      </c>
      <c r="D30" s="62"/>
      <c r="E30" s="61"/>
      <c r="F30" s="16" t="s">
        <v>97</v>
      </c>
      <c r="G30" s="9"/>
      <c r="H30" s="9"/>
      <c r="I30" s="10" t="s">
        <v>72</v>
      </c>
      <c r="J30" s="1">
        <v>3</v>
      </c>
      <c r="K30" s="7">
        <v>69</v>
      </c>
      <c r="L30" s="31" t="str">
        <f t="shared" si="1"/>
        <v/>
      </c>
      <c r="M30" s="31" t="str">
        <f t="shared" si="1"/>
        <v/>
      </c>
      <c r="N30" s="31">
        <f t="shared" si="1"/>
        <v>4.7</v>
      </c>
      <c r="O30" s="31" t="str">
        <f t="shared" si="1"/>
        <v/>
      </c>
      <c r="P30" s="31" t="str">
        <f t="shared" si="1"/>
        <v/>
      </c>
      <c r="Q30" s="31" t="str">
        <f t="shared" si="1"/>
        <v/>
      </c>
      <c r="R30" s="31" t="str">
        <f t="shared" si="1"/>
        <v/>
      </c>
      <c r="S30" s="31" t="str">
        <f t="shared" si="1"/>
        <v/>
      </c>
      <c r="T30" s="27" t="str">
        <f t="shared" si="1"/>
        <v/>
      </c>
      <c r="U30" s="27" t="str">
        <f t="shared" si="1"/>
        <v/>
      </c>
      <c r="V30" s="27" t="str">
        <f t="shared" si="1"/>
        <v/>
      </c>
      <c r="W30" s="27" t="str">
        <f t="shared" si="1"/>
        <v/>
      </c>
      <c r="X30" s="27" t="str">
        <f t="shared" si="1"/>
        <v/>
      </c>
      <c r="Y30" s="27" t="str">
        <f t="shared" si="1"/>
        <v/>
      </c>
      <c r="Z30" s="27" t="str">
        <f t="shared" si="1"/>
        <v/>
      </c>
      <c r="AA30" s="27" t="str">
        <f t="shared" si="1"/>
        <v/>
      </c>
      <c r="AB30" s="7"/>
    </row>
    <row r="31" spans="1:28">
      <c r="A31" s="61">
        <v>20</v>
      </c>
      <c r="B31" s="62">
        <v>7.7</v>
      </c>
      <c r="C31" s="62">
        <v>114.9</v>
      </c>
      <c r="D31" s="62">
        <v>22.800000000000011</v>
      </c>
      <c r="E31" s="61"/>
      <c r="F31" s="69" t="s">
        <v>47</v>
      </c>
      <c r="G31" s="64"/>
      <c r="H31" s="64"/>
      <c r="I31" s="65" t="s">
        <v>73</v>
      </c>
      <c r="J31" s="1">
        <v>4</v>
      </c>
      <c r="K31" s="7">
        <v>72</v>
      </c>
      <c r="L31" s="31" t="str">
        <f t="shared" si="1"/>
        <v/>
      </c>
      <c r="M31" s="31" t="str">
        <f t="shared" si="1"/>
        <v/>
      </c>
      <c r="N31" s="31" t="str">
        <f t="shared" si="1"/>
        <v/>
      </c>
      <c r="O31" s="31">
        <f t="shared" si="1"/>
        <v>7.7</v>
      </c>
      <c r="P31" s="31" t="str">
        <f t="shared" si="1"/>
        <v/>
      </c>
      <c r="Q31" s="31" t="str">
        <f t="shared" si="1"/>
        <v/>
      </c>
      <c r="R31" s="31" t="str">
        <f t="shared" si="1"/>
        <v/>
      </c>
      <c r="S31" s="31" t="str">
        <f t="shared" si="1"/>
        <v/>
      </c>
      <c r="T31" s="27" t="str">
        <f t="shared" si="1"/>
        <v/>
      </c>
      <c r="U31" s="27" t="str">
        <f t="shared" si="1"/>
        <v/>
      </c>
      <c r="V31" s="27" t="str">
        <f t="shared" si="1"/>
        <v/>
      </c>
      <c r="W31" s="27" t="str">
        <f t="shared" si="1"/>
        <v/>
      </c>
      <c r="X31" s="27" t="str">
        <f t="shared" si="1"/>
        <v/>
      </c>
      <c r="Y31" s="27" t="str">
        <f t="shared" si="1"/>
        <v/>
      </c>
      <c r="Z31" s="27" t="str">
        <f t="shared" si="1"/>
        <v/>
      </c>
      <c r="AA31" s="27" t="str">
        <f t="shared" si="1"/>
        <v/>
      </c>
      <c r="AB31" s="7"/>
    </row>
    <row r="32" spans="1:28">
      <c r="A32" s="1">
        <v>21</v>
      </c>
      <c r="B32" s="23">
        <v>5.6</v>
      </c>
      <c r="C32" s="62">
        <v>120.5</v>
      </c>
      <c r="D32" s="62"/>
      <c r="E32" s="61"/>
      <c r="F32" s="75" t="s">
        <v>75</v>
      </c>
      <c r="G32" s="9"/>
      <c r="H32" s="9"/>
      <c r="I32" s="10" t="s">
        <v>74</v>
      </c>
      <c r="J32" s="1">
        <v>5</v>
      </c>
      <c r="K32" s="7">
        <v>74</v>
      </c>
      <c r="L32" s="31" t="str">
        <f t="shared" si="1"/>
        <v/>
      </c>
      <c r="M32" s="31" t="str">
        <f t="shared" si="1"/>
        <v/>
      </c>
      <c r="N32" s="31" t="str">
        <f t="shared" si="1"/>
        <v/>
      </c>
      <c r="O32" s="31" t="str">
        <f t="shared" si="1"/>
        <v/>
      </c>
      <c r="P32" s="31">
        <f t="shared" si="1"/>
        <v>5.6</v>
      </c>
      <c r="Q32" s="31" t="str">
        <f t="shared" si="1"/>
        <v/>
      </c>
      <c r="R32" s="31" t="str">
        <f t="shared" si="1"/>
        <v/>
      </c>
      <c r="S32" s="31" t="str">
        <f t="shared" si="1"/>
        <v/>
      </c>
      <c r="T32" s="27" t="str">
        <f t="shared" si="1"/>
        <v/>
      </c>
      <c r="U32" s="27" t="str">
        <f t="shared" si="1"/>
        <v/>
      </c>
      <c r="V32" s="27" t="str">
        <f t="shared" si="1"/>
        <v/>
      </c>
      <c r="W32" s="27" t="str">
        <f t="shared" si="1"/>
        <v/>
      </c>
      <c r="X32" s="27" t="str">
        <f t="shared" si="1"/>
        <v/>
      </c>
      <c r="Y32" s="27" t="str">
        <f t="shared" si="1"/>
        <v/>
      </c>
      <c r="Z32" s="27" t="str">
        <f t="shared" si="1"/>
        <v/>
      </c>
      <c r="AA32" s="27" t="str">
        <f t="shared" si="1"/>
        <v/>
      </c>
      <c r="AB32" s="7"/>
    </row>
    <row r="33" spans="1:28">
      <c r="A33" s="1">
        <v>22</v>
      </c>
      <c r="B33" s="23">
        <v>6.9</v>
      </c>
      <c r="C33" s="62">
        <v>127.4</v>
      </c>
      <c r="D33" s="62"/>
      <c r="E33" s="61"/>
      <c r="F33" s="75" t="s">
        <v>136</v>
      </c>
      <c r="G33" s="9"/>
      <c r="H33" s="9"/>
      <c r="I33" s="10" t="s">
        <v>76</v>
      </c>
      <c r="J33" s="1">
        <v>6</v>
      </c>
      <c r="K33" s="7">
        <v>79</v>
      </c>
      <c r="L33" s="31" t="str">
        <f t="shared" si="1"/>
        <v/>
      </c>
      <c r="M33" s="31" t="str">
        <f t="shared" si="1"/>
        <v/>
      </c>
      <c r="N33" s="31" t="str">
        <f t="shared" si="1"/>
        <v/>
      </c>
      <c r="O33" s="31" t="str">
        <f t="shared" si="1"/>
        <v/>
      </c>
      <c r="P33" s="31" t="str">
        <f t="shared" si="1"/>
        <v/>
      </c>
      <c r="Q33" s="31">
        <f t="shared" si="1"/>
        <v>6.9</v>
      </c>
      <c r="R33" s="31" t="str">
        <f t="shared" si="1"/>
        <v/>
      </c>
      <c r="S33" s="31" t="str">
        <f t="shared" si="1"/>
        <v/>
      </c>
      <c r="T33" s="27" t="str">
        <f t="shared" si="1"/>
        <v/>
      </c>
      <c r="U33" s="27" t="str">
        <f t="shared" si="1"/>
        <v/>
      </c>
      <c r="V33" s="27" t="str">
        <f t="shared" si="1"/>
        <v/>
      </c>
      <c r="W33" s="27" t="str">
        <f t="shared" si="1"/>
        <v/>
      </c>
      <c r="X33" s="27" t="str">
        <f t="shared" si="1"/>
        <v/>
      </c>
      <c r="Y33" s="27" t="str">
        <f t="shared" si="1"/>
        <v/>
      </c>
      <c r="Z33" s="27" t="str">
        <f t="shared" si="1"/>
        <v/>
      </c>
      <c r="AA33" s="27" t="str">
        <f t="shared" si="1"/>
        <v/>
      </c>
      <c r="AB33" s="7"/>
    </row>
    <row r="34" spans="1:28">
      <c r="A34" s="1">
        <v>23</v>
      </c>
      <c r="B34" s="23">
        <v>6.9</v>
      </c>
      <c r="C34" s="62">
        <v>134.30000000000001</v>
      </c>
      <c r="D34" s="62"/>
      <c r="E34" s="61"/>
      <c r="F34" s="75" t="s">
        <v>137</v>
      </c>
      <c r="G34" s="9"/>
      <c r="H34" s="9"/>
      <c r="I34" s="10" t="s">
        <v>79</v>
      </c>
      <c r="J34" s="1">
        <v>7</v>
      </c>
      <c r="K34" s="7">
        <v>83</v>
      </c>
      <c r="L34" s="31" t="str">
        <f t="shared" si="1"/>
        <v/>
      </c>
      <c r="M34" s="31" t="str">
        <f t="shared" si="1"/>
        <v/>
      </c>
      <c r="N34" s="31" t="str">
        <f t="shared" si="1"/>
        <v/>
      </c>
      <c r="O34" s="31" t="str">
        <f t="shared" si="1"/>
        <v/>
      </c>
      <c r="P34" s="31" t="str">
        <f t="shared" si="1"/>
        <v/>
      </c>
      <c r="Q34" s="31" t="str">
        <f t="shared" si="1"/>
        <v/>
      </c>
      <c r="R34" s="31">
        <f t="shared" si="1"/>
        <v>6.9</v>
      </c>
      <c r="S34" s="31" t="str">
        <f t="shared" si="1"/>
        <v/>
      </c>
      <c r="T34" s="27" t="str">
        <f t="shared" si="1"/>
        <v/>
      </c>
      <c r="U34" s="27" t="str">
        <f t="shared" si="1"/>
        <v/>
      </c>
      <c r="V34" s="27" t="str">
        <f t="shared" si="1"/>
        <v/>
      </c>
      <c r="W34" s="27" t="str">
        <f t="shared" si="1"/>
        <v/>
      </c>
      <c r="X34" s="27" t="str">
        <f t="shared" si="1"/>
        <v/>
      </c>
      <c r="Y34" s="27" t="str">
        <f t="shared" si="1"/>
        <v/>
      </c>
      <c r="Z34" s="27" t="str">
        <f t="shared" ref="L34:AA50" si="2">IF($J34=Z$1,$B34,"")</f>
        <v/>
      </c>
      <c r="AA34" s="27" t="str">
        <f t="shared" si="2"/>
        <v/>
      </c>
      <c r="AB34" s="7"/>
    </row>
    <row r="35" spans="1:28">
      <c r="A35" s="61"/>
      <c r="B35" s="62"/>
      <c r="C35" s="62" t="s">
        <v>9</v>
      </c>
      <c r="D35" s="62"/>
      <c r="E35" s="66" t="s">
        <v>10</v>
      </c>
      <c r="F35" s="63" t="s">
        <v>125</v>
      </c>
      <c r="G35" s="64"/>
      <c r="H35" s="64"/>
      <c r="I35" s="65" t="s">
        <v>79</v>
      </c>
      <c r="J35" s="1"/>
      <c r="K35" s="7">
        <v>85</v>
      </c>
      <c r="L35" s="31" t="str">
        <f t="shared" si="2"/>
        <v/>
      </c>
      <c r="M35" s="31" t="str">
        <f t="shared" si="2"/>
        <v/>
      </c>
      <c r="N35" s="31" t="str">
        <f t="shared" si="2"/>
        <v/>
      </c>
      <c r="O35" s="31" t="str">
        <f t="shared" si="2"/>
        <v/>
      </c>
      <c r="P35" s="31" t="str">
        <f t="shared" si="2"/>
        <v/>
      </c>
      <c r="Q35" s="31" t="str">
        <f t="shared" si="2"/>
        <v/>
      </c>
      <c r="R35" s="31" t="str">
        <f t="shared" si="2"/>
        <v/>
      </c>
      <c r="S35" s="31" t="str">
        <f t="shared" si="2"/>
        <v/>
      </c>
      <c r="T35" s="27" t="str">
        <f t="shared" si="2"/>
        <v/>
      </c>
      <c r="U35" s="27" t="str">
        <f t="shared" si="2"/>
        <v/>
      </c>
      <c r="V35" s="27" t="str">
        <f t="shared" si="2"/>
        <v/>
      </c>
      <c r="W35" s="27" t="str">
        <f t="shared" si="2"/>
        <v/>
      </c>
      <c r="X35" s="27" t="str">
        <f t="shared" si="2"/>
        <v/>
      </c>
      <c r="Y35" s="27" t="str">
        <f t="shared" si="2"/>
        <v/>
      </c>
      <c r="Z35" s="27" t="str">
        <f t="shared" si="2"/>
        <v/>
      </c>
      <c r="AA35" s="27" t="str">
        <f t="shared" si="2"/>
        <v/>
      </c>
      <c r="AB35" s="7"/>
    </row>
    <row r="36" spans="1:28">
      <c r="A36" s="1">
        <v>24</v>
      </c>
      <c r="B36" s="23">
        <v>6.4</v>
      </c>
      <c r="C36" s="62">
        <v>140.69999999999999</v>
      </c>
      <c r="D36" s="62">
        <v>25.799999999999983</v>
      </c>
      <c r="E36" s="61"/>
      <c r="F36" s="16" t="s">
        <v>17</v>
      </c>
      <c r="G36" s="9"/>
      <c r="H36" s="14"/>
      <c r="I36" s="10" t="s">
        <v>79</v>
      </c>
      <c r="J36" s="1">
        <v>8</v>
      </c>
      <c r="K36" s="7">
        <v>90</v>
      </c>
      <c r="L36" s="31" t="str">
        <f t="shared" si="2"/>
        <v/>
      </c>
      <c r="M36" s="31" t="str">
        <f t="shared" si="2"/>
        <v/>
      </c>
      <c r="N36" s="31" t="str">
        <f t="shared" si="2"/>
        <v/>
      </c>
      <c r="O36" s="31" t="str">
        <f t="shared" si="2"/>
        <v/>
      </c>
      <c r="P36" s="31" t="str">
        <f t="shared" si="2"/>
        <v/>
      </c>
      <c r="Q36" s="31" t="str">
        <f t="shared" si="2"/>
        <v/>
      </c>
      <c r="R36" s="31" t="str">
        <f t="shared" si="2"/>
        <v/>
      </c>
      <c r="S36" s="31">
        <f t="shared" si="2"/>
        <v>6.4</v>
      </c>
      <c r="T36" s="27" t="str">
        <f t="shared" si="2"/>
        <v/>
      </c>
      <c r="U36" s="27" t="str">
        <f t="shared" si="2"/>
        <v/>
      </c>
      <c r="V36" s="27" t="str">
        <f t="shared" si="2"/>
        <v/>
      </c>
      <c r="W36" s="27" t="str">
        <f t="shared" si="2"/>
        <v/>
      </c>
      <c r="X36" s="27" t="str">
        <f t="shared" si="2"/>
        <v/>
      </c>
      <c r="Y36" s="27" t="str">
        <f t="shared" si="2"/>
        <v/>
      </c>
      <c r="Z36" s="27" t="str">
        <f t="shared" si="2"/>
        <v/>
      </c>
      <c r="AA36" s="27" t="str">
        <f t="shared" si="2"/>
        <v/>
      </c>
      <c r="AB36" s="7"/>
    </row>
    <row r="37" spans="1:28">
      <c r="A37" s="1">
        <v>25</v>
      </c>
      <c r="B37" s="23">
        <v>6.3</v>
      </c>
      <c r="C37" s="62">
        <v>147</v>
      </c>
      <c r="D37" s="62"/>
      <c r="E37" s="61"/>
      <c r="F37" s="16" t="s">
        <v>138</v>
      </c>
      <c r="G37" s="9"/>
      <c r="H37" s="14"/>
      <c r="I37" s="15" t="s">
        <v>77</v>
      </c>
      <c r="J37" s="1">
        <v>9</v>
      </c>
      <c r="K37" s="7">
        <v>93</v>
      </c>
      <c r="L37" s="31" t="str">
        <f t="shared" si="2"/>
        <v/>
      </c>
      <c r="M37" s="31" t="str">
        <f t="shared" si="2"/>
        <v/>
      </c>
      <c r="N37" s="31" t="str">
        <f t="shared" si="2"/>
        <v/>
      </c>
      <c r="O37" s="31" t="str">
        <f t="shared" si="2"/>
        <v/>
      </c>
      <c r="P37" s="31" t="str">
        <f t="shared" si="2"/>
        <v/>
      </c>
      <c r="Q37" s="31" t="str">
        <f t="shared" si="2"/>
        <v/>
      </c>
      <c r="R37" s="31" t="str">
        <f t="shared" si="2"/>
        <v/>
      </c>
      <c r="S37" s="31" t="str">
        <f t="shared" si="2"/>
        <v/>
      </c>
      <c r="T37" s="27">
        <f t="shared" si="2"/>
        <v>6.3</v>
      </c>
      <c r="U37" s="27" t="str">
        <f t="shared" si="2"/>
        <v/>
      </c>
      <c r="V37" s="27" t="str">
        <f t="shared" si="2"/>
        <v/>
      </c>
      <c r="W37" s="27" t="str">
        <f t="shared" si="2"/>
        <v/>
      </c>
      <c r="X37" s="27" t="str">
        <f t="shared" si="2"/>
        <v/>
      </c>
      <c r="Y37" s="27" t="str">
        <f t="shared" si="2"/>
        <v/>
      </c>
      <c r="Z37" s="27" t="str">
        <f t="shared" si="2"/>
        <v/>
      </c>
      <c r="AA37" s="27" t="str">
        <f t="shared" si="2"/>
        <v/>
      </c>
      <c r="AB37" s="7"/>
    </row>
    <row r="38" spans="1:28" s="20" customFormat="1">
      <c r="A38" s="26">
        <v>26</v>
      </c>
      <c r="B38" s="31">
        <v>5.3</v>
      </c>
      <c r="C38" s="114">
        <v>152.29999999999998</v>
      </c>
      <c r="D38" s="114"/>
      <c r="E38" s="113"/>
      <c r="F38" s="42" t="s">
        <v>99</v>
      </c>
      <c r="G38" s="52"/>
      <c r="H38" s="43"/>
      <c r="I38" s="44" t="s">
        <v>78</v>
      </c>
      <c r="J38" s="26">
        <v>10</v>
      </c>
      <c r="K38" s="27">
        <v>94</v>
      </c>
      <c r="L38" s="31" t="str">
        <f t="shared" si="2"/>
        <v/>
      </c>
      <c r="M38" s="31" t="str">
        <f t="shared" si="2"/>
        <v/>
      </c>
      <c r="N38" s="31" t="str">
        <f t="shared" si="2"/>
        <v/>
      </c>
      <c r="O38" s="31" t="str">
        <f t="shared" si="2"/>
        <v/>
      </c>
      <c r="P38" s="31" t="str">
        <f t="shared" si="2"/>
        <v/>
      </c>
      <c r="Q38" s="31" t="str">
        <f t="shared" si="2"/>
        <v/>
      </c>
      <c r="R38" s="31" t="str">
        <f t="shared" si="2"/>
        <v/>
      </c>
      <c r="S38" s="31" t="str">
        <f t="shared" si="2"/>
        <v/>
      </c>
      <c r="T38" s="27" t="str">
        <f t="shared" si="2"/>
        <v/>
      </c>
      <c r="U38" s="27">
        <f t="shared" si="2"/>
        <v>5.3</v>
      </c>
      <c r="V38" s="27" t="str">
        <f t="shared" si="2"/>
        <v/>
      </c>
      <c r="W38" s="27" t="str">
        <f t="shared" si="2"/>
        <v/>
      </c>
      <c r="X38" s="27" t="str">
        <f t="shared" si="2"/>
        <v/>
      </c>
      <c r="Y38" s="27" t="str">
        <f t="shared" si="2"/>
        <v/>
      </c>
      <c r="Z38" s="27" t="str">
        <f t="shared" si="2"/>
        <v/>
      </c>
      <c r="AA38" s="27" t="str">
        <f t="shared" si="2"/>
        <v/>
      </c>
      <c r="AB38" s="7"/>
    </row>
    <row r="39" spans="1:28" s="20" customFormat="1">
      <c r="A39" s="29"/>
      <c r="B39" s="51"/>
      <c r="C39" s="109" t="s">
        <v>9</v>
      </c>
      <c r="D39" s="109"/>
      <c r="E39" s="108"/>
      <c r="F39" s="46" t="s">
        <v>84</v>
      </c>
      <c r="G39" s="53"/>
      <c r="H39" s="47"/>
      <c r="I39" s="48"/>
      <c r="J39" s="29"/>
      <c r="K39" s="30"/>
      <c r="L39" s="31" t="str">
        <f t="shared" si="2"/>
        <v/>
      </c>
      <c r="M39" s="31" t="str">
        <f t="shared" si="2"/>
        <v/>
      </c>
      <c r="N39" s="31" t="str">
        <f t="shared" si="2"/>
        <v/>
      </c>
      <c r="O39" s="31" t="str">
        <f t="shared" si="2"/>
        <v/>
      </c>
      <c r="P39" s="31" t="str">
        <f t="shared" si="2"/>
        <v/>
      </c>
      <c r="Q39" s="31" t="str">
        <f t="shared" si="2"/>
        <v/>
      </c>
      <c r="R39" s="31" t="str">
        <f t="shared" si="2"/>
        <v/>
      </c>
      <c r="S39" s="31" t="str">
        <f t="shared" si="2"/>
        <v/>
      </c>
      <c r="T39" s="27" t="str">
        <f t="shared" si="2"/>
        <v/>
      </c>
      <c r="U39" s="27" t="str">
        <f t="shared" si="2"/>
        <v/>
      </c>
      <c r="V39" s="27" t="str">
        <f t="shared" si="2"/>
        <v/>
      </c>
      <c r="W39" s="27" t="str">
        <f t="shared" si="2"/>
        <v/>
      </c>
      <c r="X39" s="27" t="str">
        <f t="shared" si="2"/>
        <v/>
      </c>
      <c r="Y39" s="27" t="str">
        <f t="shared" si="2"/>
        <v/>
      </c>
      <c r="Z39" s="27" t="str">
        <f t="shared" si="2"/>
        <v/>
      </c>
      <c r="AA39" s="27" t="str">
        <f t="shared" si="2"/>
        <v/>
      </c>
      <c r="AB39" s="7"/>
    </row>
    <row r="40" spans="1:28">
      <c r="A40" s="61">
        <v>27</v>
      </c>
      <c r="B40" s="62">
        <v>4</v>
      </c>
      <c r="C40" s="62">
        <v>156.29999999999998</v>
      </c>
      <c r="D40" s="62"/>
      <c r="E40" s="61"/>
      <c r="F40" s="69" t="s">
        <v>18</v>
      </c>
      <c r="G40" s="64"/>
      <c r="H40" s="64"/>
      <c r="I40" s="65" t="s">
        <v>78</v>
      </c>
      <c r="J40" s="1">
        <v>11</v>
      </c>
      <c r="K40" s="7">
        <v>95</v>
      </c>
      <c r="L40" s="31" t="str">
        <f t="shared" si="2"/>
        <v/>
      </c>
      <c r="M40" s="31" t="str">
        <f t="shared" si="2"/>
        <v/>
      </c>
      <c r="N40" s="31" t="str">
        <f t="shared" si="2"/>
        <v/>
      </c>
      <c r="O40" s="31" t="str">
        <f t="shared" si="2"/>
        <v/>
      </c>
      <c r="P40" s="31" t="str">
        <f t="shared" si="2"/>
        <v/>
      </c>
      <c r="Q40" s="31" t="str">
        <f t="shared" si="2"/>
        <v/>
      </c>
      <c r="R40" s="31" t="str">
        <f t="shared" si="2"/>
        <v/>
      </c>
      <c r="S40" s="31" t="str">
        <f t="shared" si="2"/>
        <v/>
      </c>
      <c r="T40" s="27" t="str">
        <f t="shared" si="2"/>
        <v/>
      </c>
      <c r="U40" s="27" t="str">
        <f t="shared" si="2"/>
        <v/>
      </c>
      <c r="V40" s="27">
        <f t="shared" si="2"/>
        <v>4</v>
      </c>
      <c r="W40" s="27" t="str">
        <f t="shared" si="2"/>
        <v/>
      </c>
      <c r="X40" s="27" t="str">
        <f t="shared" si="2"/>
        <v/>
      </c>
      <c r="Y40" s="27" t="str">
        <f t="shared" si="2"/>
        <v/>
      </c>
      <c r="Z40" s="27" t="str">
        <f t="shared" si="2"/>
        <v/>
      </c>
      <c r="AA40" s="27" t="str">
        <f t="shared" si="2"/>
        <v/>
      </c>
      <c r="AB40" s="7"/>
    </row>
    <row r="41" spans="1:28">
      <c r="A41" s="1">
        <v>28</v>
      </c>
      <c r="B41" s="23">
        <v>5.4</v>
      </c>
      <c r="C41" s="62">
        <v>161.69999999999999</v>
      </c>
      <c r="D41" s="62">
        <v>21</v>
      </c>
      <c r="E41" s="61"/>
      <c r="F41" s="16" t="s">
        <v>48</v>
      </c>
      <c r="G41" s="9"/>
      <c r="H41" s="14"/>
      <c r="I41" s="15" t="s">
        <v>78</v>
      </c>
      <c r="J41" s="1">
        <v>12</v>
      </c>
      <c r="K41" s="7">
        <v>99</v>
      </c>
      <c r="L41" s="31" t="str">
        <f t="shared" si="2"/>
        <v/>
      </c>
      <c r="M41" s="31" t="str">
        <f t="shared" si="2"/>
        <v/>
      </c>
      <c r="N41" s="31" t="str">
        <f t="shared" si="2"/>
        <v/>
      </c>
      <c r="O41" s="31" t="str">
        <f t="shared" si="2"/>
        <v/>
      </c>
      <c r="P41" s="31" t="str">
        <f t="shared" si="2"/>
        <v/>
      </c>
      <c r="Q41" s="31" t="str">
        <f t="shared" si="2"/>
        <v/>
      </c>
      <c r="R41" s="31" t="str">
        <f t="shared" si="2"/>
        <v/>
      </c>
      <c r="S41" s="31" t="str">
        <f t="shared" si="2"/>
        <v/>
      </c>
      <c r="T41" s="27" t="str">
        <f t="shared" si="2"/>
        <v/>
      </c>
      <c r="U41" s="27" t="str">
        <f t="shared" si="2"/>
        <v/>
      </c>
      <c r="V41" s="27" t="str">
        <f t="shared" si="2"/>
        <v/>
      </c>
      <c r="W41" s="27">
        <f t="shared" si="2"/>
        <v>5.4</v>
      </c>
      <c r="X41" s="27" t="str">
        <f t="shared" si="2"/>
        <v/>
      </c>
      <c r="Y41" s="27" t="str">
        <f t="shared" si="2"/>
        <v/>
      </c>
      <c r="Z41" s="27" t="str">
        <f t="shared" si="2"/>
        <v/>
      </c>
      <c r="AA41" s="27" t="str">
        <f t="shared" si="2"/>
        <v/>
      </c>
      <c r="AB41" s="7"/>
    </row>
    <row r="42" spans="1:28">
      <c r="A42" s="1">
        <v>29</v>
      </c>
      <c r="B42" s="23">
        <v>5.2</v>
      </c>
      <c r="C42" s="62">
        <v>166.89999999999998</v>
      </c>
      <c r="D42" s="62"/>
      <c r="E42" s="61"/>
      <c r="F42" s="16" t="s">
        <v>19</v>
      </c>
      <c r="G42" s="9"/>
      <c r="H42" s="9"/>
      <c r="I42" s="54" t="s">
        <v>83</v>
      </c>
      <c r="J42" s="1">
        <v>13</v>
      </c>
      <c r="K42" s="7">
        <v>100</v>
      </c>
      <c r="L42" s="31" t="str">
        <f t="shared" si="2"/>
        <v/>
      </c>
      <c r="M42" s="31" t="str">
        <f t="shared" si="2"/>
        <v/>
      </c>
      <c r="N42" s="31" t="str">
        <f t="shared" si="2"/>
        <v/>
      </c>
      <c r="O42" s="31" t="str">
        <f t="shared" si="2"/>
        <v/>
      </c>
      <c r="P42" s="31" t="str">
        <f t="shared" si="2"/>
        <v/>
      </c>
      <c r="Q42" s="31" t="str">
        <f t="shared" si="2"/>
        <v/>
      </c>
      <c r="R42" s="31" t="str">
        <f t="shared" si="2"/>
        <v/>
      </c>
      <c r="S42" s="31" t="str">
        <f t="shared" si="2"/>
        <v/>
      </c>
      <c r="T42" s="27" t="str">
        <f t="shared" si="2"/>
        <v/>
      </c>
      <c r="U42" s="27" t="str">
        <f t="shared" si="2"/>
        <v/>
      </c>
      <c r="V42" s="27" t="str">
        <f t="shared" si="2"/>
        <v/>
      </c>
      <c r="W42" s="27" t="str">
        <f t="shared" si="2"/>
        <v/>
      </c>
      <c r="X42" s="27">
        <f t="shared" si="2"/>
        <v>5.2</v>
      </c>
      <c r="Y42" s="27" t="str">
        <f t="shared" si="2"/>
        <v/>
      </c>
      <c r="Z42" s="27" t="str">
        <f t="shared" si="2"/>
        <v/>
      </c>
      <c r="AA42" s="27" t="str">
        <f t="shared" si="2"/>
        <v/>
      </c>
      <c r="AB42" s="7"/>
    </row>
    <row r="43" spans="1:28">
      <c r="A43" s="1">
        <v>30</v>
      </c>
      <c r="B43" s="50">
        <v>7.8</v>
      </c>
      <c r="C43" s="62">
        <v>174.7</v>
      </c>
      <c r="D43" s="62"/>
      <c r="E43" s="61"/>
      <c r="F43" s="16" t="s">
        <v>20</v>
      </c>
      <c r="G43" s="9"/>
      <c r="H43" s="9"/>
      <c r="I43" s="54" t="s">
        <v>83</v>
      </c>
      <c r="J43" s="1">
        <v>14</v>
      </c>
      <c r="K43" s="7">
        <v>103</v>
      </c>
      <c r="L43" s="31" t="str">
        <f t="shared" si="2"/>
        <v/>
      </c>
      <c r="M43" s="31" t="str">
        <f t="shared" si="2"/>
        <v/>
      </c>
      <c r="N43" s="31" t="str">
        <f t="shared" si="2"/>
        <v/>
      </c>
      <c r="O43" s="31" t="str">
        <f t="shared" si="2"/>
        <v/>
      </c>
      <c r="P43" s="31" t="str">
        <f t="shared" si="2"/>
        <v/>
      </c>
      <c r="Q43" s="31" t="str">
        <f t="shared" si="2"/>
        <v/>
      </c>
      <c r="R43" s="31" t="str">
        <f t="shared" si="2"/>
        <v/>
      </c>
      <c r="S43" s="31" t="str">
        <f t="shared" si="2"/>
        <v/>
      </c>
      <c r="T43" s="27" t="str">
        <f t="shared" si="2"/>
        <v/>
      </c>
      <c r="U43" s="27" t="str">
        <f t="shared" si="2"/>
        <v/>
      </c>
      <c r="V43" s="27" t="str">
        <f t="shared" si="2"/>
        <v/>
      </c>
      <c r="W43" s="27" t="str">
        <f t="shared" si="2"/>
        <v/>
      </c>
      <c r="X43" s="27" t="str">
        <f t="shared" si="2"/>
        <v/>
      </c>
      <c r="Y43" s="27">
        <f t="shared" si="2"/>
        <v>7.8</v>
      </c>
      <c r="Z43" s="27" t="str">
        <f t="shared" si="2"/>
        <v/>
      </c>
      <c r="AA43" s="27" t="str">
        <f t="shared" si="2"/>
        <v/>
      </c>
      <c r="AB43" s="7"/>
    </row>
    <row r="44" spans="1:28" s="20" customFormat="1">
      <c r="A44" s="26"/>
      <c r="B44" s="31"/>
      <c r="C44" s="120" t="s">
        <v>82</v>
      </c>
      <c r="D44" s="120"/>
      <c r="E44" s="121"/>
      <c r="F44" s="85" t="s">
        <v>129</v>
      </c>
      <c r="G44" s="52"/>
      <c r="H44" s="52"/>
      <c r="I44" s="54"/>
      <c r="J44" s="26" t="s">
        <v>9</v>
      </c>
      <c r="K44" s="27">
        <v>104</v>
      </c>
      <c r="L44" s="31" t="str">
        <f t="shared" si="2"/>
        <v/>
      </c>
      <c r="M44" s="31" t="str">
        <f t="shared" si="2"/>
        <v/>
      </c>
      <c r="N44" s="31" t="str">
        <f t="shared" si="2"/>
        <v/>
      </c>
      <c r="O44" s="31" t="str">
        <f t="shared" si="2"/>
        <v/>
      </c>
      <c r="P44" s="31" t="str">
        <f t="shared" si="2"/>
        <v/>
      </c>
      <c r="Q44" s="31" t="str">
        <f t="shared" si="2"/>
        <v/>
      </c>
      <c r="R44" s="31" t="str">
        <f t="shared" si="2"/>
        <v/>
      </c>
      <c r="S44" s="31" t="str">
        <f t="shared" si="2"/>
        <v/>
      </c>
      <c r="T44" s="27" t="str">
        <f t="shared" si="2"/>
        <v/>
      </c>
      <c r="U44" s="27" t="str">
        <f t="shared" si="2"/>
        <v/>
      </c>
      <c r="V44" s="27" t="str">
        <f t="shared" si="2"/>
        <v/>
      </c>
      <c r="W44" s="27" t="str">
        <f t="shared" si="2"/>
        <v/>
      </c>
      <c r="X44" s="27" t="str">
        <f t="shared" si="2"/>
        <v/>
      </c>
      <c r="Y44" s="27" t="str">
        <f t="shared" si="2"/>
        <v/>
      </c>
      <c r="Z44" s="27" t="str">
        <f t="shared" si="2"/>
        <v/>
      </c>
      <c r="AA44" s="27" t="str">
        <f t="shared" si="2"/>
        <v/>
      </c>
      <c r="AB44" s="7"/>
    </row>
    <row r="45" spans="1:28" s="20" customFormat="1">
      <c r="A45" s="29"/>
      <c r="B45" s="51"/>
      <c r="C45" s="122" t="s">
        <v>81</v>
      </c>
      <c r="D45" s="122"/>
      <c r="E45" s="110" t="s">
        <v>80</v>
      </c>
      <c r="F45" s="73" t="s">
        <v>85</v>
      </c>
      <c r="G45" s="53"/>
      <c r="H45" s="53"/>
      <c r="I45" s="55"/>
      <c r="J45" s="29" t="s">
        <v>9</v>
      </c>
      <c r="K45" s="30">
        <v>104</v>
      </c>
      <c r="L45" s="31" t="str">
        <f t="shared" si="2"/>
        <v/>
      </c>
      <c r="M45" s="31" t="str">
        <f t="shared" si="2"/>
        <v/>
      </c>
      <c r="N45" s="31" t="str">
        <f t="shared" si="2"/>
        <v/>
      </c>
      <c r="O45" s="31" t="str">
        <f t="shared" si="2"/>
        <v/>
      </c>
      <c r="P45" s="31" t="str">
        <f t="shared" si="2"/>
        <v/>
      </c>
      <c r="Q45" s="31" t="str">
        <f t="shared" si="2"/>
        <v/>
      </c>
      <c r="R45" s="31" t="str">
        <f t="shared" si="2"/>
        <v/>
      </c>
      <c r="S45" s="31" t="str">
        <f t="shared" si="2"/>
        <v/>
      </c>
      <c r="T45" s="27" t="str">
        <f t="shared" si="2"/>
        <v/>
      </c>
      <c r="U45" s="27" t="str">
        <f t="shared" si="2"/>
        <v/>
      </c>
      <c r="V45" s="27" t="str">
        <f t="shared" si="2"/>
        <v/>
      </c>
      <c r="W45" s="27" t="str">
        <f t="shared" si="2"/>
        <v/>
      </c>
      <c r="X45" s="27" t="str">
        <f t="shared" si="2"/>
        <v/>
      </c>
      <c r="Y45" s="27" t="str">
        <f t="shared" si="2"/>
        <v/>
      </c>
      <c r="Z45" s="27" t="str">
        <f t="shared" si="2"/>
        <v/>
      </c>
      <c r="AA45" s="27" t="str">
        <f t="shared" si="2"/>
        <v/>
      </c>
      <c r="AB45" s="7"/>
    </row>
    <row r="46" spans="1:28">
      <c r="A46" s="61">
        <v>31</v>
      </c>
      <c r="B46" s="62">
        <v>7.2</v>
      </c>
      <c r="C46" s="62">
        <v>181.9</v>
      </c>
      <c r="D46" s="62"/>
      <c r="E46" s="61"/>
      <c r="F46" s="69" t="s">
        <v>126</v>
      </c>
      <c r="G46" s="64"/>
      <c r="H46" s="64"/>
      <c r="I46" s="65" t="s">
        <v>83</v>
      </c>
      <c r="J46" s="1">
        <v>15</v>
      </c>
      <c r="K46" s="7">
        <v>106</v>
      </c>
      <c r="L46" s="31" t="str">
        <f t="shared" si="2"/>
        <v/>
      </c>
      <c r="M46" s="31" t="str">
        <f t="shared" si="2"/>
        <v/>
      </c>
      <c r="N46" s="31" t="str">
        <f t="shared" si="2"/>
        <v/>
      </c>
      <c r="O46" s="31" t="str">
        <f t="shared" si="2"/>
        <v/>
      </c>
      <c r="P46" s="31" t="str">
        <f t="shared" si="2"/>
        <v/>
      </c>
      <c r="Q46" s="31" t="str">
        <f t="shared" si="2"/>
        <v/>
      </c>
      <c r="R46" s="31" t="str">
        <f t="shared" si="2"/>
        <v/>
      </c>
      <c r="S46" s="31" t="str">
        <f t="shared" si="2"/>
        <v/>
      </c>
      <c r="T46" s="27" t="str">
        <f t="shared" si="2"/>
        <v/>
      </c>
      <c r="U46" s="27" t="str">
        <f t="shared" si="2"/>
        <v/>
      </c>
      <c r="V46" s="27" t="str">
        <f t="shared" si="2"/>
        <v/>
      </c>
      <c r="W46" s="27" t="str">
        <f t="shared" si="2"/>
        <v/>
      </c>
      <c r="X46" s="27" t="str">
        <f t="shared" si="2"/>
        <v/>
      </c>
      <c r="Y46" s="27" t="str">
        <f t="shared" si="2"/>
        <v/>
      </c>
      <c r="Z46" s="27">
        <f t="shared" si="2"/>
        <v>7.2</v>
      </c>
      <c r="AA46" s="27" t="str">
        <f t="shared" si="2"/>
        <v/>
      </c>
      <c r="AB46" s="7"/>
    </row>
    <row r="47" spans="1:28">
      <c r="A47" s="1">
        <v>32</v>
      </c>
      <c r="B47" s="23">
        <v>6.8</v>
      </c>
      <c r="C47" s="62">
        <v>188.70000000000002</v>
      </c>
      <c r="D47" s="62">
        <v>27.000000000000028</v>
      </c>
      <c r="E47" s="111"/>
      <c r="F47" s="16" t="s">
        <v>139</v>
      </c>
      <c r="G47" s="14"/>
      <c r="H47" s="14"/>
      <c r="I47" s="15" t="s">
        <v>86</v>
      </c>
      <c r="J47" s="1">
        <v>16</v>
      </c>
      <c r="K47" s="7">
        <v>110</v>
      </c>
      <c r="L47" s="31" t="str">
        <f t="shared" si="2"/>
        <v/>
      </c>
      <c r="M47" s="31" t="str">
        <f t="shared" si="2"/>
        <v/>
      </c>
      <c r="N47" s="31" t="str">
        <f t="shared" si="2"/>
        <v/>
      </c>
      <c r="O47" s="31" t="str">
        <f t="shared" si="2"/>
        <v/>
      </c>
      <c r="P47" s="31" t="str">
        <f t="shared" si="2"/>
        <v/>
      </c>
      <c r="Q47" s="31" t="str">
        <f t="shared" si="2"/>
        <v/>
      </c>
      <c r="R47" s="31" t="str">
        <f t="shared" si="2"/>
        <v/>
      </c>
      <c r="S47" s="31" t="str">
        <f t="shared" si="2"/>
        <v/>
      </c>
      <c r="T47" s="27" t="str">
        <f t="shared" si="2"/>
        <v/>
      </c>
      <c r="U47" s="27" t="str">
        <f t="shared" si="2"/>
        <v/>
      </c>
      <c r="V47" s="27" t="str">
        <f t="shared" si="2"/>
        <v/>
      </c>
      <c r="W47" s="27" t="str">
        <f t="shared" si="2"/>
        <v/>
      </c>
      <c r="X47" s="27" t="str">
        <f t="shared" si="2"/>
        <v/>
      </c>
      <c r="Y47" s="27" t="str">
        <f t="shared" si="2"/>
        <v/>
      </c>
      <c r="Z47" s="27" t="str">
        <f t="shared" si="2"/>
        <v/>
      </c>
      <c r="AA47" s="27">
        <f t="shared" si="2"/>
        <v>6.8</v>
      </c>
      <c r="AB47" s="7"/>
    </row>
    <row r="48" spans="1:28">
      <c r="A48" s="1"/>
      <c r="B48" s="23"/>
      <c r="C48" s="62"/>
      <c r="D48" s="62"/>
      <c r="E48" s="111"/>
      <c r="F48" s="16" t="s">
        <v>49</v>
      </c>
      <c r="G48" s="14"/>
      <c r="H48" s="14"/>
      <c r="I48" s="15"/>
      <c r="J48" s="1" t="s">
        <v>9</v>
      </c>
      <c r="K48" s="7">
        <v>57</v>
      </c>
      <c r="L48" s="31" t="str">
        <f t="shared" si="2"/>
        <v/>
      </c>
      <c r="M48" s="31" t="str">
        <f t="shared" si="2"/>
        <v/>
      </c>
      <c r="N48" s="31" t="str">
        <f t="shared" si="2"/>
        <v/>
      </c>
      <c r="O48" s="31" t="str">
        <f t="shared" si="2"/>
        <v/>
      </c>
      <c r="P48" s="31" t="str">
        <f t="shared" si="2"/>
        <v/>
      </c>
      <c r="Q48" s="31" t="str">
        <f t="shared" si="2"/>
        <v/>
      </c>
      <c r="R48" s="31" t="str">
        <f t="shared" si="2"/>
        <v/>
      </c>
      <c r="S48" s="31" t="str">
        <f t="shared" si="2"/>
        <v/>
      </c>
      <c r="T48" s="27" t="str">
        <f t="shared" si="2"/>
        <v/>
      </c>
      <c r="U48" s="27" t="str">
        <f t="shared" si="2"/>
        <v/>
      </c>
      <c r="V48" s="27" t="str">
        <f t="shared" si="2"/>
        <v/>
      </c>
      <c r="W48" s="27" t="str">
        <f t="shared" si="2"/>
        <v/>
      </c>
      <c r="X48" s="27" t="str">
        <f t="shared" si="2"/>
        <v/>
      </c>
      <c r="Y48" s="27" t="str">
        <f t="shared" si="2"/>
        <v/>
      </c>
      <c r="Z48" s="27" t="str">
        <f t="shared" si="2"/>
        <v/>
      </c>
      <c r="AA48" s="27" t="str">
        <f t="shared" si="2"/>
        <v/>
      </c>
      <c r="AB48" s="7"/>
    </row>
    <row r="49" spans="1:28">
      <c r="A49" s="1">
        <v>33</v>
      </c>
      <c r="B49" s="23">
        <v>6.5</v>
      </c>
      <c r="C49" s="62">
        <v>195.20000000000002</v>
      </c>
      <c r="D49" s="62"/>
      <c r="E49" s="61"/>
      <c r="F49" s="16" t="s">
        <v>21</v>
      </c>
      <c r="G49" s="14"/>
      <c r="H49" s="14"/>
      <c r="I49" s="15" t="s">
        <v>87</v>
      </c>
      <c r="J49" s="1">
        <v>1</v>
      </c>
      <c r="K49" s="7">
        <v>118</v>
      </c>
      <c r="L49" s="31">
        <f t="shared" si="2"/>
        <v>6.5</v>
      </c>
      <c r="M49" s="31" t="str">
        <f t="shared" si="2"/>
        <v/>
      </c>
      <c r="N49" s="31" t="str">
        <f t="shared" si="2"/>
        <v/>
      </c>
      <c r="O49" s="31" t="str">
        <f t="shared" si="2"/>
        <v/>
      </c>
      <c r="P49" s="31" t="str">
        <f t="shared" si="2"/>
        <v/>
      </c>
      <c r="Q49" s="31" t="str">
        <f t="shared" si="2"/>
        <v/>
      </c>
      <c r="R49" s="31" t="str">
        <f t="shared" si="2"/>
        <v/>
      </c>
      <c r="S49" s="31" t="str">
        <f t="shared" si="2"/>
        <v/>
      </c>
      <c r="T49" s="27" t="str">
        <f t="shared" si="2"/>
        <v/>
      </c>
      <c r="U49" s="27" t="str">
        <f t="shared" si="2"/>
        <v/>
      </c>
      <c r="V49" s="27" t="str">
        <f t="shared" si="2"/>
        <v/>
      </c>
      <c r="W49" s="27" t="str">
        <f t="shared" si="2"/>
        <v/>
      </c>
      <c r="X49" s="27" t="str">
        <f t="shared" si="2"/>
        <v/>
      </c>
      <c r="Y49" s="27" t="str">
        <f t="shared" si="2"/>
        <v/>
      </c>
      <c r="Z49" s="27" t="str">
        <f t="shared" si="2"/>
        <v/>
      </c>
      <c r="AA49" s="27" t="str">
        <f t="shared" si="2"/>
        <v/>
      </c>
      <c r="AB49" s="7"/>
    </row>
    <row r="50" spans="1:28">
      <c r="A50" s="1">
        <v>34</v>
      </c>
      <c r="B50" s="23">
        <v>6.1</v>
      </c>
      <c r="C50" s="62">
        <v>201.3</v>
      </c>
      <c r="D50" s="62"/>
      <c r="E50" s="61"/>
      <c r="F50" s="75" t="s">
        <v>22</v>
      </c>
      <c r="G50" s="14"/>
      <c r="H50" s="14"/>
      <c r="I50" s="10" t="s">
        <v>88</v>
      </c>
      <c r="J50" s="1">
        <v>2</v>
      </c>
      <c r="K50" s="7">
        <v>120</v>
      </c>
      <c r="L50" s="31" t="str">
        <f t="shared" si="2"/>
        <v/>
      </c>
      <c r="M50" s="31">
        <f t="shared" si="2"/>
        <v>6.1</v>
      </c>
      <c r="N50" s="31" t="str">
        <f t="shared" si="2"/>
        <v/>
      </c>
      <c r="O50" s="31" t="str">
        <f t="shared" si="2"/>
        <v/>
      </c>
      <c r="P50" s="31" t="str">
        <f t="shared" si="2"/>
        <v/>
      </c>
      <c r="Q50" s="31" t="str">
        <f t="shared" si="2"/>
        <v/>
      </c>
      <c r="R50" s="31" t="str">
        <f t="shared" si="2"/>
        <v/>
      </c>
      <c r="S50" s="31" t="str">
        <f t="shared" si="2"/>
        <v/>
      </c>
      <c r="T50" s="27" t="str">
        <f t="shared" si="2"/>
        <v/>
      </c>
      <c r="U50" s="27" t="str">
        <f t="shared" si="2"/>
        <v/>
      </c>
      <c r="V50" s="27" t="str">
        <f t="shared" si="2"/>
        <v/>
      </c>
      <c r="W50" s="27" t="str">
        <f t="shared" si="2"/>
        <v/>
      </c>
      <c r="X50" s="27" t="str">
        <f t="shared" si="2"/>
        <v/>
      </c>
      <c r="Y50" s="27" t="str">
        <f t="shared" ref="L50:AA66" si="3">IF($J50=Y$1,$B50,"")</f>
        <v/>
      </c>
      <c r="Z50" s="27" t="str">
        <f t="shared" si="3"/>
        <v/>
      </c>
      <c r="AA50" s="27" t="str">
        <f t="shared" si="3"/>
        <v/>
      </c>
      <c r="AB50" s="7"/>
    </row>
    <row r="51" spans="1:28">
      <c r="A51" s="61">
        <v>35</v>
      </c>
      <c r="B51" s="62">
        <v>5.9</v>
      </c>
      <c r="C51" s="62">
        <v>207.20000000000002</v>
      </c>
      <c r="D51" s="62"/>
      <c r="E51" s="61"/>
      <c r="F51" s="69" t="s">
        <v>113</v>
      </c>
      <c r="G51" s="64"/>
      <c r="H51" s="64"/>
      <c r="I51" s="65" t="s">
        <v>88</v>
      </c>
      <c r="J51" s="1">
        <v>3</v>
      </c>
      <c r="K51" s="7">
        <v>123</v>
      </c>
      <c r="L51" s="31" t="str">
        <f t="shared" si="3"/>
        <v/>
      </c>
      <c r="M51" s="31" t="str">
        <f t="shared" si="3"/>
        <v/>
      </c>
      <c r="N51" s="31">
        <f t="shared" si="3"/>
        <v>5.9</v>
      </c>
      <c r="O51" s="31" t="str">
        <f t="shared" si="3"/>
        <v/>
      </c>
      <c r="P51" s="31" t="str">
        <f t="shared" si="3"/>
        <v/>
      </c>
      <c r="Q51" s="31" t="str">
        <f t="shared" si="3"/>
        <v/>
      </c>
      <c r="R51" s="31" t="str">
        <f t="shared" si="3"/>
        <v/>
      </c>
      <c r="S51" s="31" t="str">
        <f t="shared" si="3"/>
        <v/>
      </c>
      <c r="T51" s="27" t="str">
        <f t="shared" si="3"/>
        <v/>
      </c>
      <c r="U51" s="27" t="str">
        <f t="shared" si="3"/>
        <v/>
      </c>
      <c r="V51" s="27" t="str">
        <f t="shared" si="3"/>
        <v/>
      </c>
      <c r="W51" s="27" t="str">
        <f t="shared" si="3"/>
        <v/>
      </c>
      <c r="X51" s="27" t="str">
        <f t="shared" si="3"/>
        <v/>
      </c>
      <c r="Y51" s="27" t="str">
        <f t="shared" si="3"/>
        <v/>
      </c>
      <c r="Z51" s="27" t="str">
        <f t="shared" si="3"/>
        <v/>
      </c>
      <c r="AA51" s="27" t="str">
        <f t="shared" si="3"/>
        <v/>
      </c>
      <c r="AB51" s="7"/>
    </row>
    <row r="52" spans="1:28" s="20" customFormat="1">
      <c r="A52" s="26">
        <v>36</v>
      </c>
      <c r="B52" s="31">
        <v>4.8</v>
      </c>
      <c r="C52" s="116">
        <v>212</v>
      </c>
      <c r="D52" s="117">
        <v>23.299999999999983</v>
      </c>
      <c r="E52" s="118"/>
      <c r="F52" s="42" t="s">
        <v>140</v>
      </c>
      <c r="G52" s="43"/>
      <c r="H52" s="43"/>
      <c r="I52" s="44" t="s">
        <v>89</v>
      </c>
      <c r="J52" s="26">
        <v>4</v>
      </c>
      <c r="K52" s="27"/>
      <c r="L52" s="31" t="str">
        <f t="shared" si="3"/>
        <v/>
      </c>
      <c r="M52" s="31" t="str">
        <f t="shared" si="3"/>
        <v/>
      </c>
      <c r="N52" s="31" t="str">
        <f t="shared" si="3"/>
        <v/>
      </c>
      <c r="O52" s="31">
        <f t="shared" si="3"/>
        <v>4.8</v>
      </c>
      <c r="P52" s="31" t="str">
        <f t="shared" si="3"/>
        <v/>
      </c>
      <c r="Q52" s="31" t="str">
        <f t="shared" si="3"/>
        <v/>
      </c>
      <c r="R52" s="31" t="str">
        <f t="shared" si="3"/>
        <v/>
      </c>
      <c r="S52" s="31" t="str">
        <f t="shared" si="3"/>
        <v/>
      </c>
      <c r="T52" s="27" t="str">
        <f t="shared" si="3"/>
        <v/>
      </c>
      <c r="U52" s="27" t="str">
        <f t="shared" si="3"/>
        <v/>
      </c>
      <c r="V52" s="27" t="str">
        <f t="shared" si="3"/>
        <v/>
      </c>
      <c r="W52" s="27" t="str">
        <f t="shared" si="3"/>
        <v/>
      </c>
      <c r="X52" s="27" t="str">
        <f t="shared" si="3"/>
        <v/>
      </c>
      <c r="Y52" s="27" t="str">
        <f t="shared" si="3"/>
        <v/>
      </c>
      <c r="Z52" s="27" t="str">
        <f t="shared" si="3"/>
        <v/>
      </c>
      <c r="AA52" s="27" t="str">
        <f t="shared" si="3"/>
        <v/>
      </c>
      <c r="AB52" s="7"/>
    </row>
    <row r="53" spans="1:28" s="20" customFormat="1" hidden="1">
      <c r="A53" s="29"/>
      <c r="B53" s="51"/>
      <c r="C53" s="123"/>
      <c r="D53" s="123"/>
      <c r="E53" s="124"/>
      <c r="F53" s="46"/>
      <c r="G53" s="47"/>
      <c r="H53" s="47"/>
      <c r="I53" s="48"/>
      <c r="J53" s="29"/>
      <c r="K53" s="30"/>
      <c r="L53" s="31" t="str">
        <f t="shared" si="3"/>
        <v/>
      </c>
      <c r="M53" s="31" t="str">
        <f t="shared" si="3"/>
        <v/>
      </c>
      <c r="N53" s="31" t="str">
        <f t="shared" si="3"/>
        <v/>
      </c>
      <c r="O53" s="31" t="str">
        <f t="shared" si="3"/>
        <v/>
      </c>
      <c r="P53" s="31" t="str">
        <f t="shared" si="3"/>
        <v/>
      </c>
      <c r="Q53" s="31" t="str">
        <f t="shared" si="3"/>
        <v/>
      </c>
      <c r="R53" s="31" t="str">
        <f t="shared" si="3"/>
        <v/>
      </c>
      <c r="S53" s="31" t="str">
        <f t="shared" si="3"/>
        <v/>
      </c>
      <c r="T53" s="27" t="str">
        <f t="shared" si="3"/>
        <v/>
      </c>
      <c r="U53" s="27" t="str">
        <f t="shared" si="3"/>
        <v/>
      </c>
      <c r="V53" s="27" t="str">
        <f t="shared" si="3"/>
        <v/>
      </c>
      <c r="W53" s="27" t="str">
        <f t="shared" si="3"/>
        <v/>
      </c>
      <c r="X53" s="27" t="str">
        <f t="shared" si="3"/>
        <v/>
      </c>
      <c r="Y53" s="27" t="str">
        <f t="shared" si="3"/>
        <v/>
      </c>
      <c r="Z53" s="27" t="str">
        <f t="shared" si="3"/>
        <v/>
      </c>
      <c r="AA53" s="27" t="str">
        <f t="shared" si="3"/>
        <v/>
      </c>
      <c r="AB53" s="7"/>
    </row>
    <row r="54" spans="1:28">
      <c r="A54" s="1">
        <v>37</v>
      </c>
      <c r="B54" s="23">
        <v>6.3</v>
      </c>
      <c r="C54" s="62">
        <v>218.3</v>
      </c>
      <c r="D54" s="62"/>
      <c r="E54" s="61"/>
      <c r="F54" s="75" t="s">
        <v>141</v>
      </c>
      <c r="G54" s="14"/>
      <c r="H54" s="14"/>
      <c r="I54" s="15" t="s">
        <v>89</v>
      </c>
      <c r="J54" s="1">
        <v>5</v>
      </c>
      <c r="K54" s="7">
        <v>126</v>
      </c>
      <c r="L54" s="31" t="str">
        <f t="shared" si="3"/>
        <v/>
      </c>
      <c r="M54" s="31" t="str">
        <f t="shared" si="3"/>
        <v/>
      </c>
      <c r="N54" s="31" t="str">
        <f t="shared" si="3"/>
        <v/>
      </c>
      <c r="O54" s="31" t="str">
        <f t="shared" si="3"/>
        <v/>
      </c>
      <c r="P54" s="31">
        <f t="shared" si="3"/>
        <v>6.3</v>
      </c>
      <c r="Q54" s="31" t="str">
        <f t="shared" si="3"/>
        <v/>
      </c>
      <c r="R54" s="31" t="str">
        <f t="shared" si="3"/>
        <v/>
      </c>
      <c r="S54" s="31" t="str">
        <f t="shared" si="3"/>
        <v/>
      </c>
      <c r="T54" s="27" t="str">
        <f t="shared" si="3"/>
        <v/>
      </c>
      <c r="U54" s="27" t="str">
        <f t="shared" si="3"/>
        <v/>
      </c>
      <c r="V54" s="27" t="str">
        <f t="shared" si="3"/>
        <v/>
      </c>
      <c r="W54" s="27" t="str">
        <f t="shared" si="3"/>
        <v/>
      </c>
      <c r="X54" s="27" t="str">
        <f t="shared" si="3"/>
        <v/>
      </c>
      <c r="Y54" s="27" t="str">
        <f t="shared" si="3"/>
        <v/>
      </c>
      <c r="Z54" s="27" t="str">
        <f t="shared" si="3"/>
        <v/>
      </c>
      <c r="AA54" s="27" t="str">
        <f t="shared" si="3"/>
        <v/>
      </c>
      <c r="AB54" s="7"/>
    </row>
    <row r="55" spans="1:28">
      <c r="A55" s="1">
        <v>38</v>
      </c>
      <c r="B55" s="23">
        <v>4.8</v>
      </c>
      <c r="C55" s="62">
        <v>223.1</v>
      </c>
      <c r="D55" s="62"/>
      <c r="E55" s="61"/>
      <c r="F55" s="75" t="s">
        <v>146</v>
      </c>
      <c r="G55" s="9"/>
      <c r="H55" s="9"/>
      <c r="I55" s="10" t="s">
        <v>89</v>
      </c>
      <c r="J55" s="1">
        <v>6</v>
      </c>
      <c r="K55" s="7">
        <v>132</v>
      </c>
      <c r="L55" s="31" t="str">
        <f t="shared" si="3"/>
        <v/>
      </c>
      <c r="M55" s="31" t="str">
        <f t="shared" si="3"/>
        <v/>
      </c>
      <c r="N55" s="31" t="str">
        <f t="shared" si="3"/>
        <v/>
      </c>
      <c r="O55" s="31" t="str">
        <f t="shared" si="3"/>
        <v/>
      </c>
      <c r="P55" s="31" t="str">
        <f t="shared" si="3"/>
        <v/>
      </c>
      <c r="Q55" s="31">
        <f t="shared" si="3"/>
        <v>4.8</v>
      </c>
      <c r="R55" s="31" t="str">
        <f t="shared" si="3"/>
        <v/>
      </c>
      <c r="S55" s="31" t="str">
        <f t="shared" si="3"/>
        <v/>
      </c>
      <c r="T55" s="27" t="str">
        <f t="shared" si="3"/>
        <v/>
      </c>
      <c r="U55" s="27" t="str">
        <f t="shared" si="3"/>
        <v/>
      </c>
      <c r="V55" s="27" t="str">
        <f t="shared" si="3"/>
        <v/>
      </c>
      <c r="W55" s="27" t="str">
        <f t="shared" si="3"/>
        <v/>
      </c>
      <c r="X55" s="27" t="str">
        <f t="shared" si="3"/>
        <v/>
      </c>
      <c r="Y55" s="27" t="str">
        <f t="shared" si="3"/>
        <v/>
      </c>
      <c r="Z55" s="27" t="str">
        <f t="shared" si="3"/>
        <v/>
      </c>
      <c r="AA55" s="27" t="str">
        <f t="shared" si="3"/>
        <v/>
      </c>
      <c r="AB55" s="7"/>
    </row>
    <row r="56" spans="1:28">
      <c r="A56" s="1">
        <v>39</v>
      </c>
      <c r="B56" s="23">
        <v>5.3</v>
      </c>
      <c r="C56" s="62">
        <v>228.4</v>
      </c>
      <c r="D56" s="62"/>
      <c r="E56" s="61"/>
      <c r="F56" s="75" t="s">
        <v>52</v>
      </c>
      <c r="G56" s="9"/>
      <c r="H56" s="9"/>
      <c r="I56" s="10" t="s">
        <v>90</v>
      </c>
      <c r="J56" s="1">
        <v>7</v>
      </c>
      <c r="K56" s="7">
        <v>135</v>
      </c>
      <c r="L56" s="31" t="str">
        <f t="shared" si="3"/>
        <v/>
      </c>
      <c r="M56" s="31" t="str">
        <f t="shared" si="3"/>
        <v/>
      </c>
      <c r="N56" s="31" t="str">
        <f t="shared" si="3"/>
        <v/>
      </c>
      <c r="O56" s="31" t="str">
        <f t="shared" si="3"/>
        <v/>
      </c>
      <c r="P56" s="31" t="str">
        <f t="shared" si="3"/>
        <v/>
      </c>
      <c r="Q56" s="31" t="str">
        <f t="shared" si="3"/>
        <v/>
      </c>
      <c r="R56" s="31">
        <f t="shared" si="3"/>
        <v>5.3</v>
      </c>
      <c r="S56" s="31" t="str">
        <f t="shared" si="3"/>
        <v/>
      </c>
      <c r="T56" s="27" t="str">
        <f t="shared" si="3"/>
        <v/>
      </c>
      <c r="U56" s="27" t="str">
        <f t="shared" si="3"/>
        <v/>
      </c>
      <c r="V56" s="27" t="str">
        <f t="shared" si="3"/>
        <v/>
      </c>
      <c r="W56" s="27" t="str">
        <f t="shared" si="3"/>
        <v/>
      </c>
      <c r="X56" s="27" t="str">
        <f t="shared" si="3"/>
        <v/>
      </c>
      <c r="Y56" s="27" t="str">
        <f t="shared" si="3"/>
        <v/>
      </c>
      <c r="Z56" s="27" t="str">
        <f t="shared" si="3"/>
        <v/>
      </c>
      <c r="AA56" s="27" t="str">
        <f t="shared" si="3"/>
        <v/>
      </c>
      <c r="AB56" s="7"/>
    </row>
    <row r="57" spans="1:28">
      <c r="A57" s="61">
        <v>40</v>
      </c>
      <c r="B57" s="62">
        <v>4.5</v>
      </c>
      <c r="C57" s="62">
        <v>232.9</v>
      </c>
      <c r="D57" s="62">
        <v>20.900000000000006</v>
      </c>
      <c r="E57" s="61"/>
      <c r="F57" s="69" t="s">
        <v>23</v>
      </c>
      <c r="G57" s="64"/>
      <c r="H57" s="64"/>
      <c r="I57" s="65" t="s">
        <v>90</v>
      </c>
      <c r="J57" s="1">
        <v>8</v>
      </c>
      <c r="K57" s="7">
        <v>139</v>
      </c>
      <c r="L57" s="31" t="str">
        <f t="shared" si="3"/>
        <v/>
      </c>
      <c r="M57" s="31" t="str">
        <f t="shared" si="3"/>
        <v/>
      </c>
      <c r="N57" s="31" t="str">
        <f t="shared" si="3"/>
        <v/>
      </c>
      <c r="O57" s="31" t="str">
        <f t="shared" si="3"/>
        <v/>
      </c>
      <c r="P57" s="31" t="str">
        <f t="shared" si="3"/>
        <v/>
      </c>
      <c r="Q57" s="31" t="str">
        <f t="shared" si="3"/>
        <v/>
      </c>
      <c r="R57" s="31" t="str">
        <f t="shared" si="3"/>
        <v/>
      </c>
      <c r="S57" s="31">
        <f t="shared" si="3"/>
        <v>4.5</v>
      </c>
      <c r="T57" s="27" t="str">
        <f t="shared" si="3"/>
        <v/>
      </c>
      <c r="U57" s="27" t="str">
        <f t="shared" si="3"/>
        <v/>
      </c>
      <c r="V57" s="27" t="str">
        <f t="shared" si="3"/>
        <v/>
      </c>
      <c r="W57" s="27" t="str">
        <f t="shared" si="3"/>
        <v/>
      </c>
      <c r="X57" s="27" t="str">
        <f t="shared" si="3"/>
        <v/>
      </c>
      <c r="Y57" s="27" t="str">
        <f t="shared" si="3"/>
        <v/>
      </c>
      <c r="Z57" s="27" t="str">
        <f t="shared" si="3"/>
        <v/>
      </c>
      <c r="AA57" s="27" t="str">
        <f t="shared" si="3"/>
        <v/>
      </c>
      <c r="AB57" s="7"/>
    </row>
    <row r="58" spans="1:28">
      <c r="A58" s="1">
        <v>41</v>
      </c>
      <c r="B58" s="23">
        <v>5.7</v>
      </c>
      <c r="C58" s="62">
        <v>238.6</v>
      </c>
      <c r="D58" s="62"/>
      <c r="E58" s="111"/>
      <c r="F58" s="16" t="s">
        <v>24</v>
      </c>
      <c r="G58" s="9"/>
      <c r="H58" s="9"/>
      <c r="I58" s="10" t="s">
        <v>93</v>
      </c>
      <c r="J58" s="1">
        <v>9</v>
      </c>
      <c r="K58" s="7">
        <v>141</v>
      </c>
      <c r="L58" s="31" t="str">
        <f t="shared" si="3"/>
        <v/>
      </c>
      <c r="M58" s="31" t="str">
        <f t="shared" si="3"/>
        <v/>
      </c>
      <c r="N58" s="31" t="str">
        <f t="shared" si="3"/>
        <v/>
      </c>
      <c r="O58" s="31" t="str">
        <f t="shared" si="3"/>
        <v/>
      </c>
      <c r="P58" s="31" t="str">
        <f t="shared" si="3"/>
        <v/>
      </c>
      <c r="Q58" s="31" t="str">
        <f t="shared" si="3"/>
        <v/>
      </c>
      <c r="R58" s="31" t="str">
        <f t="shared" si="3"/>
        <v/>
      </c>
      <c r="S58" s="31" t="str">
        <f t="shared" si="3"/>
        <v/>
      </c>
      <c r="T58" s="27">
        <f t="shared" si="3"/>
        <v>5.7</v>
      </c>
      <c r="U58" s="27" t="str">
        <f t="shared" si="3"/>
        <v/>
      </c>
      <c r="V58" s="27" t="str">
        <f t="shared" si="3"/>
        <v/>
      </c>
      <c r="W58" s="27" t="str">
        <f t="shared" si="3"/>
        <v/>
      </c>
      <c r="X58" s="27" t="str">
        <f t="shared" si="3"/>
        <v/>
      </c>
      <c r="Y58" s="27" t="str">
        <f t="shared" si="3"/>
        <v/>
      </c>
      <c r="Z58" s="27" t="str">
        <f t="shared" si="3"/>
        <v/>
      </c>
      <c r="AA58" s="27" t="str">
        <f t="shared" si="3"/>
        <v/>
      </c>
      <c r="AB58" s="7"/>
    </row>
    <row r="59" spans="1:28">
      <c r="A59" s="1">
        <v>42</v>
      </c>
      <c r="B59" s="23">
        <v>5</v>
      </c>
      <c r="C59" s="62">
        <v>243.6</v>
      </c>
      <c r="D59" s="62"/>
      <c r="E59" s="61"/>
      <c r="F59" s="16" t="s">
        <v>53</v>
      </c>
      <c r="G59" s="9"/>
      <c r="H59" s="9"/>
      <c r="I59" s="10" t="s">
        <v>93</v>
      </c>
      <c r="J59" s="1">
        <v>10</v>
      </c>
      <c r="K59" s="7">
        <v>142</v>
      </c>
      <c r="L59" s="31" t="str">
        <f t="shared" si="3"/>
        <v/>
      </c>
      <c r="M59" s="31" t="str">
        <f t="shared" si="3"/>
        <v/>
      </c>
      <c r="N59" s="31" t="str">
        <f t="shared" si="3"/>
        <v/>
      </c>
      <c r="O59" s="31" t="str">
        <f t="shared" si="3"/>
        <v/>
      </c>
      <c r="P59" s="31" t="str">
        <f t="shared" si="3"/>
        <v/>
      </c>
      <c r="Q59" s="31" t="str">
        <f t="shared" si="3"/>
        <v/>
      </c>
      <c r="R59" s="31" t="str">
        <f t="shared" si="3"/>
        <v/>
      </c>
      <c r="S59" s="31" t="str">
        <f t="shared" si="3"/>
        <v/>
      </c>
      <c r="T59" s="27" t="str">
        <f t="shared" si="3"/>
        <v/>
      </c>
      <c r="U59" s="27">
        <f t="shared" si="3"/>
        <v>5</v>
      </c>
      <c r="V59" s="27" t="str">
        <f t="shared" si="3"/>
        <v/>
      </c>
      <c r="W59" s="27" t="str">
        <f t="shared" si="3"/>
        <v/>
      </c>
      <c r="X59" s="27" t="str">
        <f t="shared" si="3"/>
        <v/>
      </c>
      <c r="Y59" s="27" t="str">
        <f t="shared" si="3"/>
        <v/>
      </c>
      <c r="Z59" s="27" t="str">
        <f t="shared" si="3"/>
        <v/>
      </c>
      <c r="AA59" s="27" t="str">
        <f t="shared" si="3"/>
        <v/>
      </c>
      <c r="AB59" s="7"/>
    </row>
    <row r="60" spans="1:28">
      <c r="A60" s="1">
        <v>43</v>
      </c>
      <c r="B60" s="23">
        <v>7.6</v>
      </c>
      <c r="C60" s="62">
        <v>251.2</v>
      </c>
      <c r="D60" s="62"/>
      <c r="E60" s="61"/>
      <c r="F60" s="16" t="s">
        <v>25</v>
      </c>
      <c r="G60" s="9"/>
      <c r="H60" s="9"/>
      <c r="I60" s="10" t="s">
        <v>93</v>
      </c>
      <c r="J60" s="1">
        <v>11</v>
      </c>
      <c r="K60" s="7">
        <v>145</v>
      </c>
      <c r="L60" s="31" t="str">
        <f t="shared" si="3"/>
        <v/>
      </c>
      <c r="M60" s="31" t="str">
        <f t="shared" si="3"/>
        <v/>
      </c>
      <c r="N60" s="31" t="str">
        <f t="shared" si="3"/>
        <v/>
      </c>
      <c r="O60" s="31" t="str">
        <f t="shared" si="3"/>
        <v/>
      </c>
      <c r="P60" s="31" t="str">
        <f t="shared" si="3"/>
        <v/>
      </c>
      <c r="Q60" s="31" t="str">
        <f t="shared" si="3"/>
        <v/>
      </c>
      <c r="R60" s="31" t="str">
        <f t="shared" si="3"/>
        <v/>
      </c>
      <c r="S60" s="31" t="str">
        <f t="shared" si="3"/>
        <v/>
      </c>
      <c r="T60" s="27" t="str">
        <f t="shared" si="3"/>
        <v/>
      </c>
      <c r="U60" s="27" t="str">
        <f t="shared" si="3"/>
        <v/>
      </c>
      <c r="V60" s="27">
        <f t="shared" si="3"/>
        <v>7.6</v>
      </c>
      <c r="W60" s="27" t="str">
        <f t="shared" si="3"/>
        <v/>
      </c>
      <c r="X60" s="27" t="str">
        <f t="shared" si="3"/>
        <v/>
      </c>
      <c r="Y60" s="27" t="str">
        <f t="shared" si="3"/>
        <v/>
      </c>
      <c r="Z60" s="27" t="str">
        <f t="shared" si="3"/>
        <v/>
      </c>
      <c r="AA60" s="27" t="str">
        <f t="shared" si="3"/>
        <v/>
      </c>
      <c r="AB60" s="7"/>
    </row>
    <row r="61" spans="1:28">
      <c r="A61" s="61">
        <v>44</v>
      </c>
      <c r="B61" s="62">
        <v>5.7</v>
      </c>
      <c r="C61" s="62">
        <v>256.89999999999998</v>
      </c>
      <c r="D61" s="62">
        <v>23.999999999999972</v>
      </c>
      <c r="E61" s="61"/>
      <c r="F61" s="69" t="s">
        <v>26</v>
      </c>
      <c r="G61" s="64"/>
      <c r="H61" s="64"/>
      <c r="I61" s="65" t="s">
        <v>94</v>
      </c>
      <c r="J61" s="1">
        <v>12</v>
      </c>
      <c r="K61" s="7">
        <v>149</v>
      </c>
      <c r="L61" s="31" t="str">
        <f t="shared" si="3"/>
        <v/>
      </c>
      <c r="M61" s="31" t="str">
        <f t="shared" si="3"/>
        <v/>
      </c>
      <c r="N61" s="31" t="str">
        <f t="shared" si="3"/>
        <v/>
      </c>
      <c r="O61" s="31" t="str">
        <f t="shared" si="3"/>
        <v/>
      </c>
      <c r="P61" s="31" t="str">
        <f t="shared" si="3"/>
        <v/>
      </c>
      <c r="Q61" s="31" t="str">
        <f t="shared" si="3"/>
        <v/>
      </c>
      <c r="R61" s="31" t="str">
        <f t="shared" si="3"/>
        <v/>
      </c>
      <c r="S61" s="31" t="str">
        <f t="shared" si="3"/>
        <v/>
      </c>
      <c r="T61" s="27" t="str">
        <f t="shared" si="3"/>
        <v/>
      </c>
      <c r="U61" s="27" t="str">
        <f t="shared" si="3"/>
        <v/>
      </c>
      <c r="V61" s="27" t="str">
        <f t="shared" si="3"/>
        <v/>
      </c>
      <c r="W61" s="27">
        <f t="shared" si="3"/>
        <v>5.7</v>
      </c>
      <c r="X61" s="27" t="str">
        <f t="shared" si="3"/>
        <v/>
      </c>
      <c r="Y61" s="27" t="str">
        <f t="shared" si="3"/>
        <v/>
      </c>
      <c r="Z61" s="27" t="str">
        <f t="shared" si="3"/>
        <v/>
      </c>
      <c r="AA61" s="27" t="str">
        <f t="shared" si="3"/>
        <v/>
      </c>
      <c r="AB61" s="7"/>
    </row>
    <row r="62" spans="1:28">
      <c r="A62" s="1">
        <v>45</v>
      </c>
      <c r="B62" s="23">
        <v>3.6</v>
      </c>
      <c r="C62" s="62">
        <v>260.5</v>
      </c>
      <c r="D62" s="62"/>
      <c r="E62" s="112" t="s">
        <v>10</v>
      </c>
      <c r="F62" s="13" t="s">
        <v>124</v>
      </c>
      <c r="G62" s="9"/>
      <c r="H62" s="9"/>
      <c r="I62" s="10" t="s">
        <v>94</v>
      </c>
      <c r="J62" s="1">
        <v>13</v>
      </c>
      <c r="K62" s="7">
        <v>150</v>
      </c>
      <c r="L62" s="31" t="str">
        <f t="shared" si="3"/>
        <v/>
      </c>
      <c r="M62" s="31" t="str">
        <f t="shared" si="3"/>
        <v/>
      </c>
      <c r="N62" s="31" t="str">
        <f t="shared" si="3"/>
        <v/>
      </c>
      <c r="O62" s="31" t="str">
        <f t="shared" si="3"/>
        <v/>
      </c>
      <c r="P62" s="31" t="str">
        <f t="shared" si="3"/>
        <v/>
      </c>
      <c r="Q62" s="31" t="str">
        <f t="shared" si="3"/>
        <v/>
      </c>
      <c r="R62" s="31" t="str">
        <f t="shared" si="3"/>
        <v/>
      </c>
      <c r="S62" s="31" t="str">
        <f t="shared" si="3"/>
        <v/>
      </c>
      <c r="T62" s="27" t="str">
        <f t="shared" si="3"/>
        <v/>
      </c>
      <c r="U62" s="27" t="str">
        <f t="shared" si="3"/>
        <v/>
      </c>
      <c r="V62" s="27" t="str">
        <f t="shared" si="3"/>
        <v/>
      </c>
      <c r="W62" s="27" t="str">
        <f t="shared" si="3"/>
        <v/>
      </c>
      <c r="X62" s="27">
        <f t="shared" si="3"/>
        <v>3.6</v>
      </c>
      <c r="Y62" s="27" t="str">
        <f t="shared" si="3"/>
        <v/>
      </c>
      <c r="Z62" s="27" t="str">
        <f t="shared" si="3"/>
        <v/>
      </c>
      <c r="AA62" s="27" t="str">
        <f t="shared" si="3"/>
        <v/>
      </c>
      <c r="AB62" s="7"/>
    </row>
    <row r="63" spans="1:28">
      <c r="A63" s="1">
        <v>46</v>
      </c>
      <c r="B63" s="23">
        <v>6.1</v>
      </c>
      <c r="C63" s="62">
        <v>266.60000000000002</v>
      </c>
      <c r="D63" s="62"/>
      <c r="E63" s="111"/>
      <c r="F63" s="16" t="s">
        <v>27</v>
      </c>
      <c r="G63" s="9"/>
      <c r="H63" s="9"/>
      <c r="I63" s="10" t="s">
        <v>91</v>
      </c>
      <c r="J63" s="1">
        <v>14</v>
      </c>
      <c r="K63" s="7">
        <v>153</v>
      </c>
      <c r="L63" s="31" t="str">
        <f t="shared" si="3"/>
        <v/>
      </c>
      <c r="M63" s="31" t="str">
        <f t="shared" si="3"/>
        <v/>
      </c>
      <c r="N63" s="31" t="str">
        <f t="shared" si="3"/>
        <v/>
      </c>
      <c r="O63" s="31" t="str">
        <f t="shared" si="3"/>
        <v/>
      </c>
      <c r="P63" s="31" t="str">
        <f t="shared" si="3"/>
        <v/>
      </c>
      <c r="Q63" s="31" t="str">
        <f t="shared" si="3"/>
        <v/>
      </c>
      <c r="R63" s="31" t="str">
        <f t="shared" si="3"/>
        <v/>
      </c>
      <c r="S63" s="31" t="str">
        <f t="shared" si="3"/>
        <v/>
      </c>
      <c r="T63" s="27" t="str">
        <f t="shared" si="3"/>
        <v/>
      </c>
      <c r="U63" s="27" t="str">
        <f t="shared" si="3"/>
        <v/>
      </c>
      <c r="V63" s="27" t="str">
        <f t="shared" si="3"/>
        <v/>
      </c>
      <c r="W63" s="27" t="str">
        <f t="shared" si="3"/>
        <v/>
      </c>
      <c r="X63" s="27" t="str">
        <f t="shared" si="3"/>
        <v/>
      </c>
      <c r="Y63" s="27">
        <f t="shared" si="3"/>
        <v>6.1</v>
      </c>
      <c r="Z63" s="27" t="str">
        <f t="shared" si="3"/>
        <v/>
      </c>
      <c r="AA63" s="27" t="str">
        <f t="shared" si="3"/>
        <v/>
      </c>
      <c r="AB63" s="7"/>
    </row>
    <row r="64" spans="1:28">
      <c r="A64" s="1">
        <v>47</v>
      </c>
      <c r="B64" s="23">
        <v>4.3</v>
      </c>
      <c r="C64" s="62">
        <v>270.90000000000003</v>
      </c>
      <c r="D64" s="62"/>
      <c r="E64" s="111"/>
      <c r="F64" s="16" t="s">
        <v>51</v>
      </c>
      <c r="G64" s="9"/>
      <c r="H64" s="9"/>
      <c r="I64" s="10" t="s">
        <v>92</v>
      </c>
      <c r="J64" s="1">
        <v>15</v>
      </c>
      <c r="K64" s="7">
        <v>155</v>
      </c>
      <c r="L64" s="31" t="str">
        <f t="shared" si="3"/>
        <v/>
      </c>
      <c r="M64" s="31" t="str">
        <f t="shared" si="3"/>
        <v/>
      </c>
      <c r="N64" s="31" t="str">
        <f t="shared" si="3"/>
        <v/>
      </c>
      <c r="O64" s="31" t="str">
        <f t="shared" si="3"/>
        <v/>
      </c>
      <c r="P64" s="31" t="str">
        <f t="shared" si="3"/>
        <v/>
      </c>
      <c r="Q64" s="31" t="str">
        <f t="shared" si="3"/>
        <v/>
      </c>
      <c r="R64" s="31" t="str">
        <f t="shared" si="3"/>
        <v/>
      </c>
      <c r="S64" s="31" t="str">
        <f t="shared" si="3"/>
        <v/>
      </c>
      <c r="T64" s="27" t="str">
        <f t="shared" si="3"/>
        <v/>
      </c>
      <c r="U64" s="27" t="str">
        <f t="shared" si="3"/>
        <v/>
      </c>
      <c r="V64" s="27" t="str">
        <f t="shared" si="3"/>
        <v/>
      </c>
      <c r="W64" s="27" t="str">
        <f t="shared" si="3"/>
        <v/>
      </c>
      <c r="X64" s="27" t="str">
        <f t="shared" si="3"/>
        <v/>
      </c>
      <c r="Y64" s="27" t="str">
        <f t="shared" si="3"/>
        <v/>
      </c>
      <c r="Z64" s="27">
        <f t="shared" si="3"/>
        <v>4.3</v>
      </c>
      <c r="AA64" s="27" t="str">
        <f t="shared" si="3"/>
        <v/>
      </c>
      <c r="AB64" s="7"/>
    </row>
    <row r="65" spans="1:28">
      <c r="A65" s="1"/>
      <c r="B65" s="23"/>
      <c r="C65" s="62"/>
      <c r="D65" s="62"/>
      <c r="E65" s="119" t="s">
        <v>116</v>
      </c>
      <c r="F65" s="72" t="s">
        <v>115</v>
      </c>
      <c r="G65" s="9"/>
      <c r="H65" s="9"/>
      <c r="I65" s="10"/>
      <c r="J65" s="26"/>
      <c r="K65" s="27"/>
      <c r="L65" s="31" t="str">
        <f t="shared" si="3"/>
        <v/>
      </c>
      <c r="M65" s="31" t="str">
        <f t="shared" si="3"/>
        <v/>
      </c>
      <c r="N65" s="31" t="str">
        <f t="shared" si="3"/>
        <v/>
      </c>
      <c r="O65" s="31" t="str">
        <f t="shared" si="3"/>
        <v/>
      </c>
      <c r="P65" s="31" t="str">
        <f t="shared" si="3"/>
        <v/>
      </c>
      <c r="Q65" s="31" t="str">
        <f t="shared" si="3"/>
        <v/>
      </c>
      <c r="R65" s="31" t="str">
        <f t="shared" si="3"/>
        <v/>
      </c>
      <c r="S65" s="31" t="str">
        <f t="shared" si="3"/>
        <v/>
      </c>
      <c r="T65" s="27" t="str">
        <f t="shared" si="3"/>
        <v/>
      </c>
      <c r="U65" s="27" t="str">
        <f t="shared" si="3"/>
        <v/>
      </c>
      <c r="V65" s="27" t="str">
        <f t="shared" si="3"/>
        <v/>
      </c>
      <c r="W65" s="27" t="str">
        <f t="shared" si="3"/>
        <v/>
      </c>
      <c r="X65" s="27" t="str">
        <f t="shared" si="3"/>
        <v/>
      </c>
      <c r="Y65" s="27" t="str">
        <f t="shared" si="3"/>
        <v/>
      </c>
      <c r="Z65" s="27" t="str">
        <f t="shared" si="3"/>
        <v/>
      </c>
      <c r="AA65" s="27" t="str">
        <f t="shared" si="3"/>
        <v/>
      </c>
      <c r="AB65" s="7"/>
    </row>
    <row r="66" spans="1:28">
      <c r="A66" s="1"/>
      <c r="B66" s="23"/>
      <c r="C66" s="62"/>
      <c r="D66" s="62"/>
      <c r="E66" s="119" t="s">
        <v>10</v>
      </c>
      <c r="F66" s="72" t="s">
        <v>117</v>
      </c>
      <c r="G66" s="9"/>
      <c r="H66" s="9"/>
      <c r="I66" s="10"/>
      <c r="J66" s="26"/>
      <c r="K66" s="27"/>
      <c r="L66" s="31" t="str">
        <f t="shared" si="3"/>
        <v/>
      </c>
      <c r="M66" s="31" t="str">
        <f t="shared" si="3"/>
        <v/>
      </c>
      <c r="N66" s="31" t="str">
        <f t="shared" si="3"/>
        <v/>
      </c>
      <c r="O66" s="31" t="str">
        <f t="shared" si="3"/>
        <v/>
      </c>
      <c r="P66" s="31" t="str">
        <f t="shared" si="3"/>
        <v/>
      </c>
      <c r="Q66" s="31" t="str">
        <f t="shared" si="3"/>
        <v/>
      </c>
      <c r="R66" s="31" t="str">
        <f t="shared" si="3"/>
        <v/>
      </c>
      <c r="S66" s="31" t="str">
        <f t="shared" si="3"/>
        <v/>
      </c>
      <c r="T66" s="27" t="str">
        <f t="shared" si="3"/>
        <v/>
      </c>
      <c r="U66" s="27" t="str">
        <f t="shared" si="3"/>
        <v/>
      </c>
      <c r="V66" s="27" t="str">
        <f t="shared" si="3"/>
        <v/>
      </c>
      <c r="W66" s="27" t="str">
        <f t="shared" si="3"/>
        <v/>
      </c>
      <c r="X66" s="27" t="str">
        <f t="shared" ref="X66:AA66" si="4">IF($J66=X$1,$B66,"")</f>
        <v/>
      </c>
      <c r="Y66" s="27" t="str">
        <f t="shared" si="4"/>
        <v/>
      </c>
      <c r="Z66" s="27" t="str">
        <f t="shared" si="4"/>
        <v/>
      </c>
      <c r="AA66" s="27" t="str">
        <f t="shared" si="4"/>
        <v/>
      </c>
      <c r="AB66" s="7"/>
    </row>
    <row r="67" spans="1:28" s="20" customFormat="1">
      <c r="A67" s="67">
        <v>48</v>
      </c>
      <c r="B67" s="68">
        <v>5.4</v>
      </c>
      <c r="C67" s="68">
        <v>276.3</v>
      </c>
      <c r="D67" s="68">
        <v>19.400000000000034</v>
      </c>
      <c r="E67" s="81"/>
      <c r="F67" s="99" t="s">
        <v>118</v>
      </c>
      <c r="G67" s="70"/>
      <c r="H67" s="70"/>
      <c r="I67" s="71"/>
      <c r="J67" s="26">
        <v>16</v>
      </c>
      <c r="K67" s="27">
        <v>157</v>
      </c>
      <c r="L67" s="31" t="str">
        <f t="shared" ref="L67:AA67" si="5">IF($J67=L$1,$B67,"")</f>
        <v/>
      </c>
      <c r="M67" s="31" t="str">
        <f t="shared" si="5"/>
        <v/>
      </c>
      <c r="N67" s="31" t="str">
        <f t="shared" si="5"/>
        <v/>
      </c>
      <c r="O67" s="31" t="str">
        <f t="shared" si="5"/>
        <v/>
      </c>
      <c r="P67" s="31" t="str">
        <f t="shared" si="5"/>
        <v/>
      </c>
      <c r="Q67" s="31" t="str">
        <f t="shared" si="5"/>
        <v/>
      </c>
      <c r="R67" s="31" t="str">
        <f t="shared" si="5"/>
        <v/>
      </c>
      <c r="S67" s="31" t="str">
        <f t="shared" si="5"/>
        <v/>
      </c>
      <c r="T67" s="27" t="str">
        <f t="shared" si="5"/>
        <v/>
      </c>
      <c r="U67" s="27" t="str">
        <f t="shared" si="5"/>
        <v/>
      </c>
      <c r="V67" s="27" t="str">
        <f t="shared" si="5"/>
        <v/>
      </c>
      <c r="W67" s="27" t="str">
        <f t="shared" si="5"/>
        <v/>
      </c>
      <c r="X67" s="27" t="str">
        <f t="shared" si="5"/>
        <v/>
      </c>
      <c r="Y67" s="27" t="str">
        <f t="shared" si="5"/>
        <v/>
      </c>
      <c r="Z67" s="27" t="str">
        <f t="shared" si="5"/>
        <v/>
      </c>
      <c r="AA67" s="27">
        <f t="shared" si="5"/>
        <v>5.4</v>
      </c>
      <c r="AB67" s="7"/>
    </row>
    <row r="68" spans="1:28">
      <c r="A68" s="1" t="s">
        <v>147</v>
      </c>
      <c r="B68" s="23">
        <v>0.9</v>
      </c>
      <c r="C68" s="62">
        <v>277.2</v>
      </c>
      <c r="D68" s="62">
        <v>0.89999999999997726</v>
      </c>
      <c r="E68" s="61"/>
      <c r="F68" s="16" t="s">
        <v>114</v>
      </c>
      <c r="G68" s="9"/>
      <c r="H68" s="9"/>
      <c r="I68" s="55" t="s">
        <v>92</v>
      </c>
      <c r="J68" s="2" t="s">
        <v>98</v>
      </c>
      <c r="K68" s="7">
        <v>159</v>
      </c>
      <c r="L68" s="23">
        <v>0.9</v>
      </c>
      <c r="M68" s="23">
        <v>0.9</v>
      </c>
      <c r="N68" s="23">
        <v>0.9</v>
      </c>
      <c r="O68" s="23">
        <v>0.9</v>
      </c>
      <c r="P68" s="23">
        <v>0.9</v>
      </c>
      <c r="Q68" s="23">
        <v>0.9</v>
      </c>
      <c r="R68" s="23">
        <v>0.9</v>
      </c>
      <c r="S68" s="23">
        <v>0.9</v>
      </c>
      <c r="T68" s="23">
        <v>0.9</v>
      </c>
      <c r="U68" s="23">
        <v>0.9</v>
      </c>
      <c r="V68" s="23">
        <v>0.9</v>
      </c>
      <c r="W68" s="23">
        <v>0.9</v>
      </c>
      <c r="X68" s="23">
        <v>0.9</v>
      </c>
      <c r="Y68" s="23">
        <v>0.9</v>
      </c>
      <c r="Z68" s="23">
        <v>0.9</v>
      </c>
      <c r="AA68" s="23">
        <v>0.9</v>
      </c>
      <c r="AB68" s="7"/>
    </row>
    <row r="69" spans="1:28" ht="7.5" customHeight="1">
      <c r="A69" s="1"/>
      <c r="B69" s="23"/>
      <c r="C69" s="23"/>
      <c r="D69" s="23"/>
      <c r="E69" s="1"/>
      <c r="F69" s="75"/>
      <c r="G69" s="9"/>
      <c r="H69" s="9"/>
      <c r="I69" s="10"/>
      <c r="J69" s="1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>
      <c r="A70" s="1"/>
      <c r="B70" s="23"/>
      <c r="C70" s="23"/>
      <c r="D70" s="23"/>
      <c r="E70" s="1"/>
      <c r="F70" s="75"/>
      <c r="G70" s="9"/>
      <c r="H70" s="9"/>
      <c r="I70" s="5" t="s">
        <v>102</v>
      </c>
      <c r="J70" s="1"/>
      <c r="K70" s="7">
        <f>AVERAGE(L70:S70)</f>
        <v>17.974999999999998</v>
      </c>
      <c r="L70" s="23">
        <f t="shared" ref="L70:AA70" si="6">SUM(L2:L68)</f>
        <v>18.799999999999997</v>
      </c>
      <c r="M70" s="23">
        <f t="shared" si="6"/>
        <v>15.8</v>
      </c>
      <c r="N70" s="23">
        <f t="shared" si="6"/>
        <v>17.2</v>
      </c>
      <c r="O70" s="23">
        <f t="shared" si="6"/>
        <v>17.599999999999998</v>
      </c>
      <c r="P70" s="23">
        <f t="shared" si="6"/>
        <v>18.299999999999997</v>
      </c>
      <c r="Q70" s="23">
        <f t="shared" si="6"/>
        <v>17.5</v>
      </c>
      <c r="R70" s="23">
        <f t="shared" si="6"/>
        <v>19.7</v>
      </c>
      <c r="S70" s="23">
        <f t="shared" si="6"/>
        <v>18.899999999999999</v>
      </c>
      <c r="T70" s="23">
        <f t="shared" si="6"/>
        <v>19.399999999999999</v>
      </c>
      <c r="U70" s="23">
        <f t="shared" si="6"/>
        <v>17.799999999999997</v>
      </c>
      <c r="V70" s="23">
        <f t="shared" si="6"/>
        <v>18.899999999999999</v>
      </c>
      <c r="W70" s="23">
        <f t="shared" si="6"/>
        <v>16.599999999999998</v>
      </c>
      <c r="X70" s="23">
        <f t="shared" si="6"/>
        <v>15.8</v>
      </c>
      <c r="Y70" s="23">
        <f t="shared" si="6"/>
        <v>20.9</v>
      </c>
      <c r="Z70" s="23">
        <f t="shared" si="6"/>
        <v>17.7</v>
      </c>
      <c r="AA70" s="23">
        <f t="shared" si="6"/>
        <v>19.799999999999997</v>
      </c>
      <c r="AB70" s="7"/>
    </row>
    <row r="71" spans="1:28">
      <c r="A71" s="1"/>
      <c r="B71" s="23"/>
      <c r="C71" s="23"/>
      <c r="D71" s="23"/>
      <c r="E71" s="1"/>
      <c r="F71" s="16"/>
      <c r="G71" s="9"/>
      <c r="H71" s="9"/>
      <c r="I71" s="17" t="s">
        <v>107</v>
      </c>
      <c r="J71" s="1"/>
      <c r="K71" s="7">
        <f>COUNT(L3:S67)</f>
        <v>24</v>
      </c>
      <c r="L71" s="60">
        <f t="shared" ref="L71:AA71" si="7">COUNT(L3:L67)</f>
        <v>3</v>
      </c>
      <c r="M71" s="60">
        <f t="shared" si="7"/>
        <v>3</v>
      </c>
      <c r="N71" s="60">
        <f t="shared" si="7"/>
        <v>3</v>
      </c>
      <c r="O71" s="60">
        <f t="shared" si="7"/>
        <v>3</v>
      </c>
      <c r="P71" s="60">
        <f t="shared" si="7"/>
        <v>3</v>
      </c>
      <c r="Q71" s="60">
        <f t="shared" si="7"/>
        <v>3</v>
      </c>
      <c r="R71" s="60">
        <f t="shared" si="7"/>
        <v>3</v>
      </c>
      <c r="S71" s="60">
        <f t="shared" si="7"/>
        <v>3</v>
      </c>
      <c r="T71" s="60">
        <f t="shared" si="7"/>
        <v>3</v>
      </c>
      <c r="U71" s="60">
        <f t="shared" si="7"/>
        <v>3</v>
      </c>
      <c r="V71" s="60">
        <f t="shared" si="7"/>
        <v>3</v>
      </c>
      <c r="W71" s="60">
        <f t="shared" si="7"/>
        <v>3</v>
      </c>
      <c r="X71" s="60">
        <f t="shared" si="7"/>
        <v>3</v>
      </c>
      <c r="Y71" s="60">
        <f t="shared" si="7"/>
        <v>3</v>
      </c>
      <c r="Z71" s="60">
        <f t="shared" si="7"/>
        <v>3</v>
      </c>
      <c r="AA71" s="60">
        <f t="shared" si="7"/>
        <v>3</v>
      </c>
      <c r="AB71" s="7"/>
    </row>
    <row r="72" spans="1:28">
      <c r="A72" s="1"/>
      <c r="B72" s="23"/>
      <c r="C72" s="23"/>
      <c r="D72" s="23"/>
      <c r="E72" s="1"/>
      <c r="F72" s="16"/>
      <c r="G72" s="9"/>
      <c r="H72" s="9"/>
      <c r="I72" s="17" t="s">
        <v>100</v>
      </c>
      <c r="J72" s="1"/>
      <c r="K72" s="7">
        <f>MIN(L3:S67)</f>
        <v>4.2</v>
      </c>
      <c r="L72" s="23">
        <f t="shared" ref="L72:R72" si="8">MIN(L3:L67)</f>
        <v>5.3</v>
      </c>
      <c r="M72" s="23">
        <f t="shared" si="8"/>
        <v>4.3</v>
      </c>
      <c r="N72" s="23">
        <f t="shared" si="8"/>
        <v>4.7</v>
      </c>
      <c r="O72" s="23">
        <f t="shared" si="8"/>
        <v>4.2</v>
      </c>
      <c r="P72" s="23">
        <f t="shared" si="8"/>
        <v>5.5</v>
      </c>
      <c r="Q72" s="23">
        <f t="shared" si="8"/>
        <v>4.8</v>
      </c>
      <c r="R72" s="23">
        <f t="shared" si="8"/>
        <v>5.3</v>
      </c>
      <c r="S72" s="23">
        <f>MIN(S3:S64)</f>
        <v>4.5</v>
      </c>
      <c r="T72" s="23">
        <f t="shared" ref="T72:Z72" si="9">MIN(T3:T67)</f>
        <v>5.7</v>
      </c>
      <c r="U72" s="23">
        <f t="shared" si="9"/>
        <v>5</v>
      </c>
      <c r="V72" s="23">
        <f t="shared" si="9"/>
        <v>4</v>
      </c>
      <c r="W72" s="23">
        <f t="shared" si="9"/>
        <v>4.5999999999999996</v>
      </c>
      <c r="X72" s="23">
        <f t="shared" si="9"/>
        <v>3.6</v>
      </c>
      <c r="Y72" s="23">
        <f t="shared" si="9"/>
        <v>6.1</v>
      </c>
      <c r="Z72" s="23">
        <f t="shared" si="9"/>
        <v>4.3</v>
      </c>
      <c r="AA72" s="23">
        <f>MIN(AA3:AA64)</f>
        <v>6.7</v>
      </c>
      <c r="AB72" s="7"/>
    </row>
    <row r="73" spans="1:28">
      <c r="A73" s="1"/>
      <c r="B73" s="23"/>
      <c r="C73" s="23"/>
      <c r="D73" s="23"/>
      <c r="E73" s="1"/>
      <c r="F73" s="16"/>
      <c r="G73" s="9"/>
      <c r="H73" s="9"/>
      <c r="I73" s="17" t="s">
        <v>101</v>
      </c>
      <c r="J73" s="1"/>
      <c r="K73" s="7">
        <f>MAX(L3:S67)</f>
        <v>7.7</v>
      </c>
      <c r="L73" s="23">
        <f t="shared" ref="L73:AA73" si="10">MAX(L3:L67)</f>
        <v>6.5</v>
      </c>
      <c r="M73" s="23">
        <f t="shared" si="10"/>
        <v>6.1</v>
      </c>
      <c r="N73" s="23">
        <f t="shared" si="10"/>
        <v>5.9</v>
      </c>
      <c r="O73" s="23">
        <f t="shared" si="10"/>
        <v>7.7</v>
      </c>
      <c r="P73" s="23">
        <f t="shared" si="10"/>
        <v>6.3</v>
      </c>
      <c r="Q73" s="23">
        <f t="shared" si="10"/>
        <v>6.9</v>
      </c>
      <c r="R73" s="23">
        <f t="shared" si="10"/>
        <v>6.9</v>
      </c>
      <c r="S73" s="23">
        <f t="shared" si="10"/>
        <v>7.1</v>
      </c>
      <c r="T73" s="23">
        <f t="shared" si="10"/>
        <v>6.5</v>
      </c>
      <c r="U73" s="23">
        <f t="shared" si="10"/>
        <v>6.6</v>
      </c>
      <c r="V73" s="23">
        <f t="shared" si="10"/>
        <v>7.6</v>
      </c>
      <c r="W73" s="23">
        <f t="shared" si="10"/>
        <v>5.7</v>
      </c>
      <c r="X73" s="23">
        <f t="shared" si="10"/>
        <v>6.1</v>
      </c>
      <c r="Y73" s="23">
        <f t="shared" si="10"/>
        <v>7.8</v>
      </c>
      <c r="Z73" s="23">
        <f t="shared" si="10"/>
        <v>7.2</v>
      </c>
      <c r="AA73" s="23">
        <f t="shared" si="10"/>
        <v>6.8</v>
      </c>
      <c r="AB73" s="7"/>
    </row>
    <row r="74" spans="1:28" ht="7.5" customHeight="1">
      <c r="A74" s="1"/>
      <c r="B74" s="23"/>
      <c r="C74" s="23"/>
      <c r="D74" s="23"/>
      <c r="E74" s="1"/>
      <c r="F74" s="75"/>
      <c r="G74" s="9"/>
      <c r="H74" s="9"/>
      <c r="I74" s="10"/>
      <c r="J74" s="1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>
      <c r="A75" s="1"/>
      <c r="B75" s="23"/>
      <c r="C75" s="23"/>
      <c r="D75" s="23"/>
      <c r="E75" s="1"/>
      <c r="F75" s="75"/>
      <c r="G75" s="9"/>
      <c r="H75" s="9"/>
      <c r="I75" s="10"/>
      <c r="J75" s="1"/>
      <c r="K75" s="7"/>
      <c r="L75" s="59">
        <f t="shared" ref="L75:AA75" si="11">L70-$K70</f>
        <v>0.82499999999999929</v>
      </c>
      <c r="M75" s="59">
        <f t="shared" si="11"/>
        <v>-2.1749999999999972</v>
      </c>
      <c r="N75" s="59">
        <f t="shared" si="11"/>
        <v>-0.77499999999999858</v>
      </c>
      <c r="O75" s="59">
        <f t="shared" si="11"/>
        <v>-0.375</v>
      </c>
      <c r="P75" s="59">
        <f t="shared" si="11"/>
        <v>0.32499999999999929</v>
      </c>
      <c r="Q75" s="59">
        <f t="shared" si="11"/>
        <v>-0.47499999999999787</v>
      </c>
      <c r="R75" s="59">
        <f t="shared" si="11"/>
        <v>1.7250000000000014</v>
      </c>
      <c r="S75" s="59">
        <f t="shared" si="11"/>
        <v>0.92500000000000071</v>
      </c>
      <c r="T75" s="59">
        <f t="shared" si="11"/>
        <v>1.4250000000000007</v>
      </c>
      <c r="U75" s="59">
        <f t="shared" si="11"/>
        <v>-0.17500000000000071</v>
      </c>
      <c r="V75" s="59">
        <f t="shared" si="11"/>
        <v>0.92500000000000071</v>
      </c>
      <c r="W75" s="59">
        <f t="shared" si="11"/>
        <v>-1.375</v>
      </c>
      <c r="X75" s="59">
        <f t="shared" si="11"/>
        <v>-2.1749999999999972</v>
      </c>
      <c r="Y75" s="59">
        <f t="shared" si="11"/>
        <v>2.9250000000000007</v>
      </c>
      <c r="Z75" s="59">
        <f t="shared" si="11"/>
        <v>-0.27499999999999858</v>
      </c>
      <c r="AA75" s="59">
        <f t="shared" si="11"/>
        <v>1.8249999999999993</v>
      </c>
      <c r="AB75" s="7"/>
    </row>
    <row r="76" spans="1:28">
      <c r="AB76" s="7"/>
    </row>
    <row r="77" spans="1:28">
      <c r="AB77" s="7"/>
    </row>
    <row r="78" spans="1:28">
      <c r="AB78" s="7"/>
    </row>
    <row r="79" spans="1:28" hidden="1">
      <c r="AB79" s="7"/>
    </row>
    <row r="80" spans="1:28" hidden="1">
      <c r="J80" s="1"/>
      <c r="K80" s="7" t="s">
        <v>28</v>
      </c>
      <c r="L80" s="21">
        <v>1</v>
      </c>
      <c r="M80" s="21">
        <v>2</v>
      </c>
      <c r="N80" s="21">
        <v>3</v>
      </c>
      <c r="O80" s="21">
        <v>4</v>
      </c>
      <c r="P80" s="21">
        <v>5</v>
      </c>
      <c r="Q80" s="21">
        <v>6</v>
      </c>
      <c r="R80" s="21">
        <v>7</v>
      </c>
      <c r="S80" s="21">
        <v>8</v>
      </c>
      <c r="T80" s="21">
        <v>1</v>
      </c>
      <c r="U80" s="21">
        <v>2</v>
      </c>
      <c r="V80" s="21">
        <v>3</v>
      </c>
      <c r="W80" s="21">
        <v>4</v>
      </c>
      <c r="X80" s="21">
        <v>5</v>
      </c>
      <c r="Y80" s="21">
        <v>6</v>
      </c>
      <c r="Z80" s="21">
        <v>7</v>
      </c>
      <c r="AA80" s="21">
        <v>8</v>
      </c>
      <c r="AB80" s="7"/>
    </row>
    <row r="81" spans="10:28" hidden="1">
      <c r="J81" s="1" t="s">
        <v>29</v>
      </c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0:28" hidden="1">
      <c r="J82" s="22" t="s">
        <v>30</v>
      </c>
      <c r="K82" s="7"/>
      <c r="L82" s="23">
        <v>5.3</v>
      </c>
      <c r="M82" s="23">
        <v>4.9000000000000004</v>
      </c>
      <c r="N82" s="23">
        <v>5.3</v>
      </c>
      <c r="O82" s="23">
        <v>4.2</v>
      </c>
      <c r="P82" s="23">
        <v>5.5</v>
      </c>
      <c r="Q82" s="23">
        <v>5</v>
      </c>
      <c r="R82" s="23">
        <v>6.6</v>
      </c>
      <c r="S82" s="23">
        <v>7.1</v>
      </c>
      <c r="T82" s="23">
        <v>5.3</v>
      </c>
      <c r="U82" s="23">
        <v>4.9000000000000004</v>
      </c>
      <c r="V82" s="23">
        <v>5.3</v>
      </c>
      <c r="W82" s="23">
        <v>4.2</v>
      </c>
      <c r="X82" s="23">
        <v>5.5</v>
      </c>
      <c r="Y82" s="23">
        <v>5</v>
      </c>
      <c r="Z82" s="23">
        <v>6.6</v>
      </c>
      <c r="AA82" s="23">
        <v>7.1</v>
      </c>
      <c r="AB82" s="7"/>
    </row>
    <row r="83" spans="10:28" hidden="1">
      <c r="J83" s="22" t="s">
        <v>31</v>
      </c>
      <c r="K83" s="7"/>
      <c r="L83" s="23">
        <v>6.5</v>
      </c>
      <c r="M83" s="23">
        <v>6.6</v>
      </c>
      <c r="N83" s="23">
        <v>6.4</v>
      </c>
      <c r="O83" s="23">
        <v>5.6</v>
      </c>
      <c r="P83" s="23">
        <v>7.7</v>
      </c>
      <c r="Q83" s="23">
        <v>3.5</v>
      </c>
      <c r="R83" s="23">
        <v>5.3</v>
      </c>
      <c r="S83" s="23">
        <v>6.7</v>
      </c>
      <c r="T83" s="23">
        <v>6.5</v>
      </c>
      <c r="U83" s="23">
        <v>6.6</v>
      </c>
      <c r="V83" s="23">
        <v>6.4</v>
      </c>
      <c r="W83" s="23">
        <v>5.6</v>
      </c>
      <c r="X83" s="23">
        <v>7.7</v>
      </c>
      <c r="Y83" s="23">
        <v>3.5</v>
      </c>
      <c r="Z83" s="23">
        <v>5.3</v>
      </c>
      <c r="AA83" s="23">
        <v>6.7</v>
      </c>
      <c r="AB83" s="7"/>
    </row>
    <row r="84" spans="10:28" hidden="1">
      <c r="J84" s="22" t="s">
        <v>32</v>
      </c>
      <c r="K84" s="7"/>
      <c r="L84" s="23">
        <v>6.1</v>
      </c>
      <c r="M84" s="23">
        <v>4.3</v>
      </c>
      <c r="N84" s="23">
        <v>4.7</v>
      </c>
      <c r="O84" s="23">
        <v>7.7</v>
      </c>
      <c r="P84" s="23">
        <v>5.6</v>
      </c>
      <c r="Q84" s="23">
        <v>6.8</v>
      </c>
      <c r="R84" s="23">
        <v>4.4000000000000004</v>
      </c>
      <c r="S84" s="23">
        <v>5.0999999999999996</v>
      </c>
      <c r="T84" s="23">
        <v>6.1</v>
      </c>
      <c r="U84" s="23">
        <v>4.3</v>
      </c>
      <c r="V84" s="23">
        <v>4.7</v>
      </c>
      <c r="W84" s="23">
        <v>7.7</v>
      </c>
      <c r="X84" s="23">
        <v>5.6</v>
      </c>
      <c r="Y84" s="23">
        <v>6.8</v>
      </c>
      <c r="Z84" s="23">
        <v>4.4000000000000004</v>
      </c>
      <c r="AA84" s="23">
        <v>5.0999999999999996</v>
      </c>
      <c r="AB84" s="7"/>
    </row>
    <row r="85" spans="10:28" hidden="1">
      <c r="J85" s="22" t="s">
        <v>33</v>
      </c>
      <c r="K85" s="7"/>
      <c r="L85" s="23">
        <v>3.9</v>
      </c>
      <c r="M85" s="23">
        <v>7.1</v>
      </c>
      <c r="N85" s="23">
        <v>4.5</v>
      </c>
      <c r="O85" s="23">
        <v>4</v>
      </c>
      <c r="P85" s="23">
        <v>5.4</v>
      </c>
      <c r="Q85" s="23">
        <v>5.2</v>
      </c>
      <c r="R85" s="23">
        <v>7.8</v>
      </c>
      <c r="S85" s="23">
        <v>7.2</v>
      </c>
      <c r="T85" s="23">
        <v>3.9</v>
      </c>
      <c r="U85" s="23">
        <v>7.1</v>
      </c>
      <c r="V85" s="23">
        <v>4.5</v>
      </c>
      <c r="W85" s="23">
        <v>4</v>
      </c>
      <c r="X85" s="23">
        <v>5.4</v>
      </c>
      <c r="Y85" s="23">
        <v>5.2</v>
      </c>
      <c r="Z85" s="23">
        <v>7.8</v>
      </c>
      <c r="AA85" s="23">
        <v>7.2</v>
      </c>
      <c r="AB85" s="7"/>
    </row>
    <row r="86" spans="10:28" hidden="1">
      <c r="J86" s="22" t="s">
        <v>34</v>
      </c>
      <c r="K86" s="7"/>
      <c r="L86" s="23">
        <v>6.8</v>
      </c>
      <c r="M86" s="23">
        <v>6.5</v>
      </c>
      <c r="N86" s="23">
        <v>6.1</v>
      </c>
      <c r="O86" s="23">
        <v>5.9</v>
      </c>
      <c r="P86" s="23">
        <v>7.2</v>
      </c>
      <c r="Q86" s="23">
        <v>7.2</v>
      </c>
      <c r="R86" s="23">
        <v>6.8</v>
      </c>
      <c r="S86" s="23">
        <v>4.5</v>
      </c>
      <c r="T86" s="23">
        <v>6.8</v>
      </c>
      <c r="U86" s="23">
        <v>6.5</v>
      </c>
      <c r="V86" s="23">
        <v>6.1</v>
      </c>
      <c r="W86" s="23">
        <v>5.9</v>
      </c>
      <c r="X86" s="23">
        <v>7.2</v>
      </c>
      <c r="Y86" s="23">
        <v>7.2</v>
      </c>
      <c r="Z86" s="23">
        <v>6.8</v>
      </c>
      <c r="AA86" s="23">
        <v>4.5</v>
      </c>
      <c r="AB86" s="7"/>
    </row>
    <row r="87" spans="10:28" hidden="1">
      <c r="J87" s="22" t="s">
        <v>35</v>
      </c>
      <c r="K87" s="7"/>
      <c r="L87" s="23">
        <v>5.7</v>
      </c>
      <c r="M87" s="23">
        <v>5</v>
      </c>
      <c r="N87" s="23">
        <v>7.6</v>
      </c>
      <c r="O87" s="23">
        <v>5.7</v>
      </c>
      <c r="P87" s="23">
        <v>3.6</v>
      </c>
      <c r="Q87" s="23">
        <v>6.1</v>
      </c>
      <c r="R87" s="23">
        <v>4.3</v>
      </c>
      <c r="S87" s="23">
        <v>3.6</v>
      </c>
      <c r="T87" s="23">
        <v>5.7</v>
      </c>
      <c r="U87" s="23">
        <v>5</v>
      </c>
      <c r="V87" s="23">
        <v>7.6</v>
      </c>
      <c r="W87" s="23">
        <v>5.7</v>
      </c>
      <c r="X87" s="23">
        <v>3.6</v>
      </c>
      <c r="Y87" s="23">
        <v>6.1</v>
      </c>
      <c r="Z87" s="23">
        <v>4.3</v>
      </c>
      <c r="AA87" s="23">
        <v>3.6</v>
      </c>
      <c r="AB87" s="7"/>
    </row>
    <row r="88" spans="10:28" hidden="1">
      <c r="J88" s="1"/>
      <c r="K88" s="7"/>
      <c r="L88" s="23" t="s">
        <v>9</v>
      </c>
      <c r="M88" s="23"/>
      <c r="N88" s="23" t="s">
        <v>9</v>
      </c>
      <c r="O88" s="23" t="s">
        <v>9</v>
      </c>
      <c r="P88" s="23" t="s">
        <v>9</v>
      </c>
      <c r="Q88" s="23" t="s">
        <v>9</v>
      </c>
      <c r="R88" s="23" t="s">
        <v>9</v>
      </c>
      <c r="S88" s="23" t="s">
        <v>9</v>
      </c>
      <c r="T88" s="23" t="s">
        <v>9</v>
      </c>
      <c r="U88" s="23"/>
      <c r="V88" s="23" t="s">
        <v>9</v>
      </c>
      <c r="W88" s="23" t="s">
        <v>9</v>
      </c>
      <c r="X88" s="23" t="s">
        <v>9</v>
      </c>
      <c r="Y88" s="23" t="s">
        <v>9</v>
      </c>
      <c r="Z88" s="23" t="s">
        <v>9</v>
      </c>
      <c r="AA88" s="23" t="s">
        <v>9</v>
      </c>
      <c r="AB88" s="7"/>
    </row>
    <row r="89" spans="10:28" hidden="1">
      <c r="J89" s="1"/>
      <c r="K89" s="23">
        <f>SUM(L89:AB89)</f>
        <v>549.20000000000005</v>
      </c>
      <c r="L89" s="23">
        <f>SUM(L82:L88)</f>
        <v>34.299999999999997</v>
      </c>
      <c r="M89" s="23">
        <f t="shared" ref="M89:S89" si="12">SUM(M82:M88)</f>
        <v>34.4</v>
      </c>
      <c r="N89" s="23">
        <f t="shared" si="12"/>
        <v>34.6</v>
      </c>
      <c r="O89" s="23">
        <f t="shared" si="12"/>
        <v>33.1</v>
      </c>
      <c r="P89" s="23">
        <f t="shared" si="12"/>
        <v>34.999999999999993</v>
      </c>
      <c r="Q89" s="23">
        <f t="shared" si="12"/>
        <v>33.799999999999997</v>
      </c>
      <c r="R89" s="23">
        <f t="shared" si="12"/>
        <v>35.199999999999996</v>
      </c>
      <c r="S89" s="23">
        <f t="shared" si="12"/>
        <v>34.199999999999996</v>
      </c>
      <c r="T89" s="23">
        <f>SUM(T82:T88)</f>
        <v>34.299999999999997</v>
      </c>
      <c r="U89" s="23">
        <f t="shared" ref="U89:AA89" si="13">SUM(U82:U88)</f>
        <v>34.4</v>
      </c>
      <c r="V89" s="23">
        <f t="shared" si="13"/>
        <v>34.6</v>
      </c>
      <c r="W89" s="23">
        <f t="shared" si="13"/>
        <v>33.1</v>
      </c>
      <c r="X89" s="23">
        <f t="shared" si="13"/>
        <v>34.999999999999993</v>
      </c>
      <c r="Y89" s="23">
        <f t="shared" si="13"/>
        <v>33.799999999999997</v>
      </c>
      <c r="Z89" s="23">
        <f t="shared" si="13"/>
        <v>35.199999999999996</v>
      </c>
      <c r="AA89" s="23">
        <f t="shared" si="13"/>
        <v>34.199999999999996</v>
      </c>
      <c r="AB89" s="7"/>
    </row>
    <row r="90" spans="10:28" hidden="1">
      <c r="J90" s="1"/>
      <c r="K90" s="24" t="s">
        <v>36</v>
      </c>
      <c r="L90" s="24" t="s">
        <v>36</v>
      </c>
      <c r="M90" s="24" t="s">
        <v>36</v>
      </c>
      <c r="N90" s="24" t="s">
        <v>36</v>
      </c>
      <c r="O90" s="24" t="s">
        <v>36</v>
      </c>
      <c r="P90" s="24" t="s">
        <v>36</v>
      </c>
      <c r="Q90" s="24" t="s">
        <v>36</v>
      </c>
      <c r="R90" s="24" t="s">
        <v>36</v>
      </c>
      <c r="S90" s="24" t="s">
        <v>36</v>
      </c>
      <c r="T90" s="24" t="s">
        <v>36</v>
      </c>
      <c r="U90" s="24" t="s">
        <v>36</v>
      </c>
      <c r="V90" s="24" t="s">
        <v>36</v>
      </c>
      <c r="W90" s="24" t="s">
        <v>36</v>
      </c>
      <c r="X90" s="24" t="s">
        <v>36</v>
      </c>
      <c r="Y90" s="24" t="s">
        <v>36</v>
      </c>
      <c r="Z90" s="24" t="s">
        <v>36</v>
      </c>
      <c r="AA90" s="24" t="s">
        <v>36</v>
      </c>
      <c r="AB90" s="7"/>
    </row>
    <row r="91" spans="10:28" hidden="1">
      <c r="L91" t="s">
        <v>9</v>
      </c>
      <c r="M91" t="s">
        <v>9</v>
      </c>
      <c r="N91" t="s">
        <v>9</v>
      </c>
      <c r="O91" t="s">
        <v>9</v>
      </c>
      <c r="P91" t="s">
        <v>9</v>
      </c>
      <c r="Q91" t="s">
        <v>9</v>
      </c>
      <c r="R91" t="s">
        <v>9</v>
      </c>
      <c r="S91" s="20" t="s">
        <v>9</v>
      </c>
      <c r="T91" t="s">
        <v>9</v>
      </c>
      <c r="U91" t="s">
        <v>9</v>
      </c>
      <c r="V91" t="s">
        <v>9</v>
      </c>
      <c r="W91" t="s">
        <v>9</v>
      </c>
      <c r="X91" t="s">
        <v>9</v>
      </c>
      <c r="Y91" t="s">
        <v>9</v>
      </c>
      <c r="Z91" t="s">
        <v>9</v>
      </c>
      <c r="AA91" s="20" t="s">
        <v>9</v>
      </c>
      <c r="AB91" s="7"/>
    </row>
    <row r="92" spans="10:28" hidden="1">
      <c r="L92" t="s">
        <v>9</v>
      </c>
      <c r="M92" t="s">
        <v>9</v>
      </c>
      <c r="N92" t="s">
        <v>9</v>
      </c>
      <c r="O92" t="s">
        <v>9</v>
      </c>
      <c r="P92" t="s">
        <v>9</v>
      </c>
      <c r="Q92" t="s">
        <v>9</v>
      </c>
      <c r="R92" t="s">
        <v>9</v>
      </c>
      <c r="S92" s="20" t="s">
        <v>9</v>
      </c>
      <c r="T92" t="s">
        <v>9</v>
      </c>
      <c r="U92" t="s">
        <v>9</v>
      </c>
      <c r="V92" t="s">
        <v>9</v>
      </c>
      <c r="W92" t="s">
        <v>9</v>
      </c>
      <c r="X92" t="s">
        <v>9</v>
      </c>
      <c r="Y92" t="s">
        <v>9</v>
      </c>
      <c r="Z92" t="s">
        <v>9</v>
      </c>
      <c r="AA92" s="20" t="s">
        <v>9</v>
      </c>
      <c r="AB92" s="7"/>
    </row>
    <row r="93" spans="10:28" hidden="1">
      <c r="J93" s="1"/>
      <c r="K93" s="7" t="s">
        <v>28</v>
      </c>
      <c r="L93" s="21">
        <v>1</v>
      </c>
      <c r="M93" s="21">
        <v>2</v>
      </c>
      <c r="N93" s="21">
        <v>3</v>
      </c>
      <c r="O93" s="21">
        <v>4</v>
      </c>
      <c r="P93" s="21">
        <v>5</v>
      </c>
      <c r="Q93" s="21">
        <v>6</v>
      </c>
      <c r="R93" s="21">
        <v>7</v>
      </c>
      <c r="S93" s="21">
        <v>8</v>
      </c>
      <c r="T93" s="21">
        <v>1</v>
      </c>
      <c r="U93" s="21">
        <v>2</v>
      </c>
      <c r="V93" s="21">
        <v>3</v>
      </c>
      <c r="W93" s="21">
        <v>4</v>
      </c>
      <c r="X93" s="21">
        <v>5</v>
      </c>
      <c r="Y93" s="21">
        <v>6</v>
      </c>
      <c r="Z93" s="21">
        <v>7</v>
      </c>
      <c r="AA93" s="21">
        <v>8</v>
      </c>
      <c r="AB93" s="7"/>
    </row>
    <row r="94" spans="10:28" hidden="1">
      <c r="J94" s="1" t="s">
        <v>29</v>
      </c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0:28" hidden="1">
      <c r="J95" s="22" t="s">
        <v>30</v>
      </c>
      <c r="K95" s="7"/>
      <c r="L95" s="23">
        <v>5.3</v>
      </c>
      <c r="M95" s="23">
        <v>4.9000000000000004</v>
      </c>
      <c r="N95" s="23">
        <v>5.3</v>
      </c>
      <c r="O95" s="23">
        <v>4.2</v>
      </c>
      <c r="P95" s="23">
        <v>5.5</v>
      </c>
      <c r="Q95" s="23">
        <v>5</v>
      </c>
      <c r="R95" s="23">
        <v>6.6</v>
      </c>
      <c r="S95" s="23">
        <v>7.1</v>
      </c>
      <c r="T95" s="23">
        <v>5.3</v>
      </c>
      <c r="U95" s="23">
        <v>4.9000000000000004</v>
      </c>
      <c r="V95" s="23">
        <v>5.3</v>
      </c>
      <c r="W95" s="23">
        <v>4.2</v>
      </c>
      <c r="X95" s="23">
        <v>5.5</v>
      </c>
      <c r="Y95" s="23">
        <v>5</v>
      </c>
      <c r="Z95" s="23">
        <v>6.6</v>
      </c>
      <c r="AA95" s="23">
        <v>7.1</v>
      </c>
      <c r="AB95" s="7"/>
    </row>
    <row r="96" spans="10:28" hidden="1">
      <c r="J96" s="22" t="s">
        <v>31</v>
      </c>
      <c r="K96" s="7"/>
      <c r="L96" s="23">
        <v>7.7</v>
      </c>
      <c r="M96" s="23">
        <v>3.5</v>
      </c>
      <c r="N96" s="23">
        <v>5.3</v>
      </c>
      <c r="O96" s="23">
        <v>6.7</v>
      </c>
      <c r="P96" s="23">
        <v>6.1</v>
      </c>
      <c r="Q96" s="23">
        <v>4.3</v>
      </c>
      <c r="R96" s="23">
        <v>4.7</v>
      </c>
      <c r="S96" s="23">
        <v>7.7</v>
      </c>
      <c r="T96" s="23">
        <v>7.7</v>
      </c>
      <c r="U96" s="23">
        <v>3.5</v>
      </c>
      <c r="V96" s="23">
        <v>5.3</v>
      </c>
      <c r="W96" s="23">
        <v>6.7</v>
      </c>
      <c r="X96" s="23">
        <v>6.1</v>
      </c>
      <c r="Y96" s="23">
        <v>4.3</v>
      </c>
      <c r="Z96" s="23">
        <v>4.7</v>
      </c>
      <c r="AA96" s="23">
        <v>7.7</v>
      </c>
      <c r="AB96" s="7"/>
    </row>
    <row r="97" spans="10:28" hidden="1">
      <c r="J97" s="22" t="s">
        <v>32</v>
      </c>
      <c r="K97" s="7"/>
      <c r="L97" s="23">
        <v>3.9</v>
      </c>
      <c r="M97" s="23">
        <v>7.1</v>
      </c>
      <c r="N97" s="23">
        <v>4.5</v>
      </c>
      <c r="O97" s="23">
        <v>4</v>
      </c>
      <c r="P97" s="23">
        <v>5.4</v>
      </c>
      <c r="Q97" s="23">
        <v>5.2</v>
      </c>
      <c r="R97" s="23">
        <v>7.8</v>
      </c>
      <c r="S97" s="23">
        <v>7.2</v>
      </c>
      <c r="T97" s="23">
        <v>3.9</v>
      </c>
      <c r="U97" s="23">
        <v>7.1</v>
      </c>
      <c r="V97" s="23">
        <v>4.5</v>
      </c>
      <c r="W97" s="23">
        <v>4</v>
      </c>
      <c r="X97" s="23">
        <v>5.4</v>
      </c>
      <c r="Y97" s="23">
        <v>5.2</v>
      </c>
      <c r="Z97" s="23">
        <v>7.8</v>
      </c>
      <c r="AA97" s="23">
        <v>7.2</v>
      </c>
      <c r="AB97" s="7"/>
    </row>
    <row r="98" spans="10:28" hidden="1">
      <c r="J98" s="22" t="s">
        <v>33</v>
      </c>
      <c r="K98" s="7"/>
      <c r="L98" s="23">
        <v>7.2</v>
      </c>
      <c r="M98" s="23">
        <v>7.2</v>
      </c>
      <c r="N98" s="23">
        <v>6.8</v>
      </c>
      <c r="O98" s="23">
        <v>4.5</v>
      </c>
      <c r="P98" s="23">
        <v>5.7</v>
      </c>
      <c r="Q98" s="23">
        <v>5</v>
      </c>
      <c r="R98" s="23">
        <v>7.6</v>
      </c>
      <c r="S98" s="23">
        <v>5.7</v>
      </c>
      <c r="T98" s="23">
        <v>7.2</v>
      </c>
      <c r="U98" s="23">
        <v>7.2</v>
      </c>
      <c r="V98" s="23">
        <v>6.8</v>
      </c>
      <c r="W98" s="23">
        <v>4.5</v>
      </c>
      <c r="X98" s="23">
        <v>5.7</v>
      </c>
      <c r="Y98" s="23">
        <v>5</v>
      </c>
      <c r="Z98" s="23">
        <v>7.6</v>
      </c>
      <c r="AA98" s="23">
        <v>5.7</v>
      </c>
      <c r="AB98" s="7"/>
    </row>
    <row r="99" spans="10:28" hidden="1">
      <c r="J99" s="25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0:28" hidden="1">
      <c r="J100" s="1"/>
      <c r="K100" s="23">
        <f>SUM(L100:AB100)</f>
        <v>369.39999999999992</v>
      </c>
      <c r="L100" s="23">
        <f>SUM(L95:L99)</f>
        <v>24.099999999999998</v>
      </c>
      <c r="M100" s="23">
        <f t="shared" ref="M100:S100" si="14">SUM(M95:M99)</f>
        <v>22.7</v>
      </c>
      <c r="N100" s="23">
        <f t="shared" si="14"/>
        <v>21.9</v>
      </c>
      <c r="O100" s="23">
        <f t="shared" si="14"/>
        <v>19.399999999999999</v>
      </c>
      <c r="P100" s="23">
        <f t="shared" si="14"/>
        <v>22.7</v>
      </c>
      <c r="Q100" s="23">
        <f t="shared" si="14"/>
        <v>19.5</v>
      </c>
      <c r="R100" s="23">
        <f t="shared" si="14"/>
        <v>26.700000000000003</v>
      </c>
      <c r="S100" s="23">
        <f t="shared" si="14"/>
        <v>27.7</v>
      </c>
      <c r="T100" s="23">
        <f>SUM(T95:T99)</f>
        <v>24.099999999999998</v>
      </c>
      <c r="U100" s="23">
        <f t="shared" ref="U100:AA100" si="15">SUM(U95:U99)</f>
        <v>22.7</v>
      </c>
      <c r="V100" s="23">
        <f t="shared" si="15"/>
        <v>21.9</v>
      </c>
      <c r="W100" s="23">
        <f t="shared" si="15"/>
        <v>19.399999999999999</v>
      </c>
      <c r="X100" s="23">
        <f t="shared" si="15"/>
        <v>22.7</v>
      </c>
      <c r="Y100" s="23">
        <f t="shared" si="15"/>
        <v>19.5</v>
      </c>
      <c r="Z100" s="23">
        <f t="shared" si="15"/>
        <v>26.700000000000003</v>
      </c>
      <c r="AA100" s="23">
        <f t="shared" si="15"/>
        <v>27.7</v>
      </c>
      <c r="AB100" s="7"/>
    </row>
    <row r="101" spans="10:28" hidden="1">
      <c r="J101" s="1"/>
      <c r="K101" s="24" t="s">
        <v>36</v>
      </c>
      <c r="L101" s="24" t="s">
        <v>36</v>
      </c>
      <c r="M101" s="24" t="s">
        <v>36</v>
      </c>
      <c r="N101" s="24" t="s">
        <v>36</v>
      </c>
      <c r="O101" s="24" t="s">
        <v>36</v>
      </c>
      <c r="P101" s="24" t="s">
        <v>36</v>
      </c>
      <c r="Q101" s="24" t="s">
        <v>36</v>
      </c>
      <c r="R101" s="24" t="s">
        <v>36</v>
      </c>
      <c r="S101" s="24" t="s">
        <v>36</v>
      </c>
      <c r="T101" s="24" t="s">
        <v>36</v>
      </c>
      <c r="U101" s="24" t="s">
        <v>36</v>
      </c>
      <c r="V101" s="24" t="s">
        <v>36</v>
      </c>
      <c r="W101" s="24" t="s">
        <v>36</v>
      </c>
      <c r="X101" s="24" t="s">
        <v>36</v>
      </c>
      <c r="Y101" s="24" t="s">
        <v>36</v>
      </c>
      <c r="Z101" s="24" t="s">
        <v>36</v>
      </c>
      <c r="AA101" s="24" t="s">
        <v>36</v>
      </c>
      <c r="AB101" s="7"/>
    </row>
    <row r="102" spans="10:28" hidden="1">
      <c r="AB102" s="7"/>
    </row>
    <row r="103" spans="10:28" hidden="1">
      <c r="L103" t="s">
        <v>9</v>
      </c>
      <c r="M103" t="s">
        <v>9</v>
      </c>
      <c r="N103" t="s">
        <v>9</v>
      </c>
      <c r="O103" t="s">
        <v>9</v>
      </c>
      <c r="P103" t="s">
        <v>9</v>
      </c>
      <c r="Q103" t="s">
        <v>9</v>
      </c>
      <c r="R103" t="s">
        <v>9</v>
      </c>
      <c r="S103" s="20" t="s">
        <v>9</v>
      </c>
      <c r="T103" t="s">
        <v>9</v>
      </c>
      <c r="U103" t="s">
        <v>9</v>
      </c>
      <c r="V103" t="s">
        <v>9</v>
      </c>
      <c r="W103" t="s">
        <v>9</v>
      </c>
      <c r="X103" t="s">
        <v>9</v>
      </c>
      <c r="Y103" t="s">
        <v>9</v>
      </c>
      <c r="Z103" t="s">
        <v>9</v>
      </c>
      <c r="AA103" s="20" t="s">
        <v>9</v>
      </c>
      <c r="AB103" s="7"/>
    </row>
    <row r="104" spans="10:28" hidden="1">
      <c r="L104" t="s">
        <v>9</v>
      </c>
      <c r="M104" t="s">
        <v>9</v>
      </c>
      <c r="N104" t="s">
        <v>9</v>
      </c>
      <c r="O104" t="s">
        <v>9</v>
      </c>
      <c r="P104" t="s">
        <v>9</v>
      </c>
      <c r="Q104" t="s">
        <v>9</v>
      </c>
      <c r="R104" t="s">
        <v>9</v>
      </c>
      <c r="S104" s="20" t="s">
        <v>9</v>
      </c>
      <c r="T104" t="s">
        <v>9</v>
      </c>
      <c r="U104" t="s">
        <v>9</v>
      </c>
      <c r="V104" t="s">
        <v>9</v>
      </c>
      <c r="W104" t="s">
        <v>9</v>
      </c>
      <c r="X104" t="s">
        <v>9</v>
      </c>
      <c r="Y104" t="s">
        <v>9</v>
      </c>
      <c r="Z104" t="s">
        <v>9</v>
      </c>
      <c r="AA104" s="20" t="s">
        <v>9</v>
      </c>
      <c r="AB104" s="7"/>
    </row>
    <row r="105" spans="10:28" hidden="1">
      <c r="L105" t="s">
        <v>9</v>
      </c>
      <c r="M105" t="s">
        <v>9</v>
      </c>
      <c r="N105" t="s">
        <v>9</v>
      </c>
      <c r="O105" t="s">
        <v>9</v>
      </c>
      <c r="P105" t="s">
        <v>9</v>
      </c>
      <c r="Q105" t="s">
        <v>9</v>
      </c>
      <c r="R105" t="s">
        <v>9</v>
      </c>
      <c r="S105" s="20" t="s">
        <v>9</v>
      </c>
      <c r="T105" t="s">
        <v>9</v>
      </c>
      <c r="U105" t="s">
        <v>9</v>
      </c>
      <c r="V105" t="s">
        <v>9</v>
      </c>
      <c r="W105" t="s">
        <v>9</v>
      </c>
      <c r="X105" t="s">
        <v>9</v>
      </c>
      <c r="Y105" t="s">
        <v>9</v>
      </c>
      <c r="Z105" t="s">
        <v>9</v>
      </c>
      <c r="AA105" s="20" t="s">
        <v>9</v>
      </c>
      <c r="AB105" s="7"/>
    </row>
    <row r="106" spans="10:28" hidden="1">
      <c r="J106" s="26"/>
      <c r="K106" s="27" t="s">
        <v>28</v>
      </c>
      <c r="L106" s="28">
        <v>1</v>
      </c>
      <c r="M106" s="28">
        <v>2</v>
      </c>
      <c r="N106" s="28">
        <v>3</v>
      </c>
      <c r="O106" s="28">
        <v>4</v>
      </c>
      <c r="P106" s="28">
        <v>5</v>
      </c>
      <c r="Q106" s="28">
        <v>6</v>
      </c>
      <c r="R106" s="28">
        <v>7</v>
      </c>
      <c r="S106" s="28">
        <v>8</v>
      </c>
      <c r="T106" s="28">
        <v>1</v>
      </c>
      <c r="U106" s="28">
        <v>2</v>
      </c>
      <c r="V106" s="28">
        <v>3</v>
      </c>
      <c r="W106" s="28">
        <v>4</v>
      </c>
      <c r="X106" s="28">
        <v>5</v>
      </c>
      <c r="Y106" s="28">
        <v>6</v>
      </c>
      <c r="Z106" s="28">
        <v>7</v>
      </c>
      <c r="AA106" s="28">
        <v>8</v>
      </c>
      <c r="AB106" s="7"/>
    </row>
    <row r="107" spans="10:28" hidden="1">
      <c r="J107" s="29" t="s">
        <v>29</v>
      </c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7"/>
    </row>
    <row r="108" spans="10:28" hidden="1">
      <c r="J108" s="26" t="s">
        <v>30</v>
      </c>
      <c r="K108" s="27"/>
      <c r="L108" s="28">
        <v>5.3</v>
      </c>
      <c r="M108" s="28">
        <v>4.9000000000000004</v>
      </c>
      <c r="N108" s="28">
        <v>5.3</v>
      </c>
      <c r="O108" s="28">
        <v>4.2</v>
      </c>
      <c r="P108" s="28">
        <v>5.5</v>
      </c>
      <c r="Q108" s="28">
        <v>5</v>
      </c>
      <c r="R108" s="28">
        <v>6.6</v>
      </c>
      <c r="S108" s="28">
        <v>7.1</v>
      </c>
      <c r="T108" s="28">
        <v>5.3</v>
      </c>
      <c r="U108" s="28">
        <v>4.9000000000000004</v>
      </c>
      <c r="V108" s="28">
        <v>5.3</v>
      </c>
      <c r="W108" s="28">
        <v>4.2</v>
      </c>
      <c r="X108" s="28">
        <v>5.5</v>
      </c>
      <c r="Y108" s="28">
        <v>5</v>
      </c>
      <c r="Z108" s="28">
        <v>6.6</v>
      </c>
      <c r="AA108" s="28">
        <v>7.1</v>
      </c>
      <c r="AB108" s="7"/>
    </row>
    <row r="109" spans="10:28" hidden="1">
      <c r="J109" s="29"/>
      <c r="K109" s="30"/>
      <c r="L109" s="30" t="s">
        <v>9</v>
      </c>
      <c r="M109" s="30"/>
      <c r="N109" s="30" t="s">
        <v>9</v>
      </c>
      <c r="O109" s="30" t="s">
        <v>9</v>
      </c>
      <c r="P109" s="30" t="s">
        <v>9</v>
      </c>
      <c r="Q109" s="30" t="s">
        <v>9</v>
      </c>
      <c r="R109" s="30" t="s">
        <v>9</v>
      </c>
      <c r="S109" s="30" t="s">
        <v>9</v>
      </c>
      <c r="T109" s="30" t="s">
        <v>9</v>
      </c>
      <c r="U109" s="30"/>
      <c r="V109" s="30" t="s">
        <v>9</v>
      </c>
      <c r="W109" s="30" t="s">
        <v>9</v>
      </c>
      <c r="X109" s="30" t="s">
        <v>9</v>
      </c>
      <c r="Y109" s="30" t="s">
        <v>9</v>
      </c>
      <c r="Z109" s="30" t="s">
        <v>9</v>
      </c>
      <c r="AA109" s="30" t="s">
        <v>9</v>
      </c>
      <c r="AB109" s="7"/>
    </row>
    <row r="110" spans="10:28" hidden="1">
      <c r="J110" s="26" t="s">
        <v>31</v>
      </c>
      <c r="K110" s="27"/>
      <c r="L110" s="28">
        <v>6.1</v>
      </c>
      <c r="M110" s="28">
        <v>4.3</v>
      </c>
      <c r="N110" s="28">
        <v>4.7</v>
      </c>
      <c r="O110" s="28">
        <v>7.7</v>
      </c>
      <c r="P110" s="28">
        <v>5.6</v>
      </c>
      <c r="Q110" s="28">
        <v>6.8</v>
      </c>
      <c r="R110" s="28">
        <v>4.4000000000000004</v>
      </c>
      <c r="S110" s="28">
        <v>5.0999999999999996</v>
      </c>
      <c r="T110" s="28">
        <v>6.1</v>
      </c>
      <c r="U110" s="28">
        <v>4.3</v>
      </c>
      <c r="V110" s="28">
        <v>4.7</v>
      </c>
      <c r="W110" s="28">
        <v>7.7</v>
      </c>
      <c r="X110" s="28">
        <v>5.6</v>
      </c>
      <c r="Y110" s="28">
        <v>6.8</v>
      </c>
      <c r="Z110" s="28">
        <v>4.4000000000000004</v>
      </c>
      <c r="AA110" s="28">
        <v>5.0999999999999996</v>
      </c>
      <c r="AB110" s="7"/>
    </row>
    <row r="111" spans="10:28" hidden="1">
      <c r="J111" s="29"/>
      <c r="K111" s="30"/>
      <c r="L111" s="30" t="s">
        <v>9</v>
      </c>
      <c r="M111" s="30"/>
      <c r="N111" s="30" t="s">
        <v>9</v>
      </c>
      <c r="O111" s="30" t="s">
        <v>9</v>
      </c>
      <c r="P111" s="30" t="s">
        <v>9</v>
      </c>
      <c r="Q111" s="30" t="s">
        <v>9</v>
      </c>
      <c r="R111" s="30" t="s">
        <v>9</v>
      </c>
      <c r="S111" s="30" t="s">
        <v>9</v>
      </c>
      <c r="T111" s="30" t="s">
        <v>9</v>
      </c>
      <c r="U111" s="30"/>
      <c r="V111" s="30" t="s">
        <v>9</v>
      </c>
      <c r="W111" s="30" t="s">
        <v>9</v>
      </c>
      <c r="X111" s="30" t="s">
        <v>9</v>
      </c>
      <c r="Y111" s="30" t="s">
        <v>9</v>
      </c>
      <c r="Z111" s="30" t="s">
        <v>9</v>
      </c>
      <c r="AA111" s="30" t="s">
        <v>9</v>
      </c>
      <c r="AB111" s="7"/>
    </row>
    <row r="112" spans="10:28" hidden="1">
      <c r="J112" s="26" t="s">
        <v>32</v>
      </c>
      <c r="K112" s="27"/>
      <c r="L112" s="28">
        <v>6.8</v>
      </c>
      <c r="M112" s="28">
        <v>6.5</v>
      </c>
      <c r="N112" s="28">
        <v>6.1</v>
      </c>
      <c r="O112" s="28">
        <v>5.9</v>
      </c>
      <c r="P112" s="28">
        <v>7.2</v>
      </c>
      <c r="Q112" s="28">
        <v>7.2</v>
      </c>
      <c r="R112" s="28">
        <v>6.8</v>
      </c>
      <c r="S112" s="28">
        <v>4.5</v>
      </c>
      <c r="T112" s="28">
        <v>6.8</v>
      </c>
      <c r="U112" s="28">
        <v>6.5</v>
      </c>
      <c r="V112" s="28">
        <v>6.1</v>
      </c>
      <c r="W112" s="28">
        <v>5.9</v>
      </c>
      <c r="X112" s="28">
        <v>7.2</v>
      </c>
      <c r="Y112" s="28">
        <v>7.2</v>
      </c>
      <c r="Z112" s="28">
        <v>6.8</v>
      </c>
      <c r="AA112" s="28">
        <v>4.5</v>
      </c>
      <c r="AB112" s="7"/>
    </row>
    <row r="113" spans="6:28" hidden="1">
      <c r="J113" s="29"/>
      <c r="K113" s="30"/>
      <c r="L113" s="30" t="s">
        <v>9</v>
      </c>
      <c r="M113" s="30"/>
      <c r="N113" s="30" t="s">
        <v>9</v>
      </c>
      <c r="O113" s="30" t="s">
        <v>9</v>
      </c>
      <c r="P113" s="30" t="s">
        <v>9</v>
      </c>
      <c r="Q113" s="30" t="s">
        <v>9</v>
      </c>
      <c r="R113" s="30" t="s">
        <v>9</v>
      </c>
      <c r="S113" s="30" t="s">
        <v>9</v>
      </c>
      <c r="T113" s="30" t="s">
        <v>9</v>
      </c>
      <c r="U113" s="30"/>
      <c r="V113" s="30" t="s">
        <v>9</v>
      </c>
      <c r="W113" s="30" t="s">
        <v>9</v>
      </c>
      <c r="X113" s="30" t="s">
        <v>9</v>
      </c>
      <c r="Y113" s="30" t="s">
        <v>9</v>
      </c>
      <c r="Z113" s="30" t="s">
        <v>9</v>
      </c>
      <c r="AA113" s="30" t="s">
        <v>9</v>
      </c>
      <c r="AB113" s="7"/>
    </row>
    <row r="114" spans="6:28" ht="2" hidden="1" customHeight="1">
      <c r="J114" s="26"/>
      <c r="K114" s="27"/>
      <c r="L114" s="31" t="s">
        <v>9</v>
      </c>
      <c r="M114" s="31"/>
      <c r="N114" s="31" t="s">
        <v>9</v>
      </c>
      <c r="O114" s="31" t="s">
        <v>9</v>
      </c>
      <c r="P114" s="31" t="s">
        <v>9</v>
      </c>
      <c r="Q114" s="31" t="s">
        <v>9</v>
      </c>
      <c r="R114" s="31" t="s">
        <v>9</v>
      </c>
      <c r="S114" s="31" t="s">
        <v>9</v>
      </c>
      <c r="T114" s="31" t="s">
        <v>9</v>
      </c>
      <c r="U114" s="31"/>
      <c r="V114" s="31" t="s">
        <v>9</v>
      </c>
      <c r="W114" s="31" t="s">
        <v>9</v>
      </c>
      <c r="X114" s="31" t="s">
        <v>9</v>
      </c>
      <c r="Y114" s="31" t="s">
        <v>9</v>
      </c>
      <c r="Z114" s="31" t="s">
        <v>9</v>
      </c>
      <c r="AA114" s="31" t="s">
        <v>9</v>
      </c>
      <c r="AB114" s="7"/>
    </row>
    <row r="115" spans="6:28" hidden="1">
      <c r="J115" s="32"/>
      <c r="K115" s="33">
        <f>SUM(L115:AB115)</f>
        <v>279.2</v>
      </c>
      <c r="L115" s="33">
        <f>SUM(L108:L114)</f>
        <v>18.2</v>
      </c>
      <c r="M115" s="33">
        <f t="shared" ref="M115:S115" si="16">SUM(M108:M114)</f>
        <v>15.7</v>
      </c>
      <c r="N115" s="33">
        <f t="shared" si="16"/>
        <v>16.100000000000001</v>
      </c>
      <c r="O115" s="33">
        <f t="shared" si="16"/>
        <v>17.8</v>
      </c>
      <c r="P115" s="33">
        <f t="shared" si="16"/>
        <v>18.3</v>
      </c>
      <c r="Q115" s="33">
        <f t="shared" si="16"/>
        <v>19</v>
      </c>
      <c r="R115" s="33">
        <f t="shared" si="16"/>
        <v>17.8</v>
      </c>
      <c r="S115" s="33">
        <f t="shared" si="16"/>
        <v>16.7</v>
      </c>
      <c r="T115" s="33">
        <f>SUM(T108:T114)</f>
        <v>18.2</v>
      </c>
      <c r="U115" s="33">
        <f t="shared" ref="U115:AA115" si="17">SUM(U108:U114)</f>
        <v>15.7</v>
      </c>
      <c r="V115" s="33">
        <f t="shared" si="17"/>
        <v>16.100000000000001</v>
      </c>
      <c r="W115" s="33">
        <f t="shared" si="17"/>
        <v>17.8</v>
      </c>
      <c r="X115" s="33">
        <f t="shared" si="17"/>
        <v>18.3</v>
      </c>
      <c r="Y115" s="33">
        <f t="shared" si="17"/>
        <v>19</v>
      </c>
      <c r="Z115" s="33">
        <f t="shared" si="17"/>
        <v>17.8</v>
      </c>
      <c r="AA115" s="33">
        <f t="shared" si="17"/>
        <v>16.7</v>
      </c>
      <c r="AB115" s="7"/>
    </row>
    <row r="116" spans="6:28" hidden="1">
      <c r="J116" s="29"/>
      <c r="K116" s="34" t="s">
        <v>36</v>
      </c>
      <c r="L116" s="34" t="s">
        <v>36</v>
      </c>
      <c r="M116" s="34" t="s">
        <v>36</v>
      </c>
      <c r="N116" s="34" t="s">
        <v>36</v>
      </c>
      <c r="O116" s="34" t="s">
        <v>36</v>
      </c>
      <c r="P116" s="34" t="s">
        <v>36</v>
      </c>
      <c r="Q116" s="34" t="s">
        <v>36</v>
      </c>
      <c r="R116" s="34" t="s">
        <v>36</v>
      </c>
      <c r="S116" s="34" t="s">
        <v>36</v>
      </c>
      <c r="T116" s="34" t="s">
        <v>36</v>
      </c>
      <c r="U116" s="34" t="s">
        <v>36</v>
      </c>
      <c r="V116" s="34" t="s">
        <v>36</v>
      </c>
      <c r="W116" s="34" t="s">
        <v>36</v>
      </c>
      <c r="X116" s="34" t="s">
        <v>36</v>
      </c>
      <c r="Y116" s="34" t="s">
        <v>36</v>
      </c>
      <c r="Z116" s="34" t="s">
        <v>36</v>
      </c>
      <c r="AA116" s="34" t="s">
        <v>36</v>
      </c>
      <c r="AB116" s="7"/>
    </row>
    <row r="117" spans="6:28" hidden="1">
      <c r="AB117" s="7"/>
    </row>
    <row r="118" spans="6:28" hidden="1">
      <c r="AB118" s="7"/>
    </row>
    <row r="119" spans="6:28" hidden="1">
      <c r="J119" s="1"/>
      <c r="K119" s="7" t="s">
        <v>37</v>
      </c>
      <c r="L119" s="21">
        <v>1</v>
      </c>
      <c r="M119" s="21">
        <v>2</v>
      </c>
      <c r="N119" s="21">
        <v>3</v>
      </c>
      <c r="O119" s="21">
        <v>4</v>
      </c>
      <c r="P119" s="7"/>
      <c r="Q119" s="7"/>
      <c r="R119" s="7"/>
      <c r="T119" s="21">
        <v>1</v>
      </c>
      <c r="U119" s="21">
        <v>2</v>
      </c>
      <c r="V119" s="21">
        <v>3</v>
      </c>
      <c r="W119" s="21">
        <v>4</v>
      </c>
      <c r="X119" s="7"/>
      <c r="Y119" s="7"/>
      <c r="Z119" s="7"/>
      <c r="AB119" s="7"/>
    </row>
    <row r="120" spans="6:28" hidden="1">
      <c r="J120" s="1" t="s">
        <v>29</v>
      </c>
      <c r="K120" s="7"/>
      <c r="L120" s="7"/>
      <c r="M120" s="7"/>
      <c r="N120" s="7"/>
      <c r="O120" s="7"/>
      <c r="P120" s="7"/>
      <c r="Q120" s="7"/>
      <c r="R120" s="7"/>
      <c r="T120" s="7"/>
      <c r="U120" s="7"/>
      <c r="V120" s="7"/>
      <c r="W120" s="7"/>
      <c r="X120" s="7"/>
      <c r="Y120" s="7"/>
      <c r="Z120" s="7"/>
      <c r="AB120" s="7"/>
    </row>
    <row r="121" spans="6:28" hidden="1">
      <c r="J121" s="22" t="s">
        <v>30</v>
      </c>
      <c r="K121" s="7"/>
      <c r="L121" s="23">
        <v>19.7</v>
      </c>
      <c r="M121" s="23"/>
      <c r="N121" s="23"/>
      <c r="O121" s="23"/>
      <c r="P121" s="7"/>
      <c r="Q121" s="7">
        <v>19.7</v>
      </c>
      <c r="R121" s="7">
        <v>19.7</v>
      </c>
      <c r="T121" s="23">
        <v>19.7</v>
      </c>
      <c r="U121" s="23"/>
      <c r="V121" s="23"/>
      <c r="W121" s="23"/>
      <c r="X121" s="7"/>
      <c r="Y121" s="7">
        <v>19.7</v>
      </c>
      <c r="Z121" s="7">
        <v>19.7</v>
      </c>
      <c r="AB121" s="7"/>
    </row>
    <row r="122" spans="6:28" hidden="1">
      <c r="J122" s="22" t="s">
        <v>38</v>
      </c>
      <c r="K122" s="7"/>
      <c r="L122" s="23"/>
      <c r="M122" s="23">
        <v>24.2</v>
      </c>
      <c r="N122" s="23"/>
      <c r="O122" s="23"/>
      <c r="P122" s="7"/>
      <c r="Q122" s="7">
        <v>24.2</v>
      </c>
      <c r="R122" s="7">
        <f>R121+Q122</f>
        <v>43.9</v>
      </c>
      <c r="T122" s="23"/>
      <c r="U122" s="23">
        <v>24.2</v>
      </c>
      <c r="V122" s="23"/>
      <c r="W122" s="23"/>
      <c r="X122" s="7"/>
      <c r="Y122" s="7">
        <v>24.2</v>
      </c>
      <c r="Z122" s="7">
        <f>Z121+Y122</f>
        <v>43.9</v>
      </c>
      <c r="AB122" s="7"/>
    </row>
    <row r="123" spans="6:28" hidden="1">
      <c r="J123" s="22" t="s">
        <v>32</v>
      </c>
      <c r="K123" s="7"/>
      <c r="L123" s="23"/>
      <c r="M123" s="23"/>
      <c r="N123" s="23">
        <v>25.1</v>
      </c>
      <c r="O123" s="23"/>
      <c r="P123" s="7"/>
      <c r="Q123" s="7">
        <v>25.1</v>
      </c>
      <c r="R123" s="7">
        <f t="shared" ref="R123:R132" si="18">R122+Q123</f>
        <v>69</v>
      </c>
      <c r="T123" s="23"/>
      <c r="U123" s="23"/>
      <c r="V123" s="23">
        <v>25.1</v>
      </c>
      <c r="W123" s="23"/>
      <c r="X123" s="7"/>
      <c r="Y123" s="7">
        <v>25.1</v>
      </c>
      <c r="Z123" s="7">
        <f t="shared" ref="Z123:Z132" si="19">Z122+Y123</f>
        <v>69</v>
      </c>
      <c r="AB123" s="7"/>
    </row>
    <row r="124" spans="6:28" hidden="1">
      <c r="F124" s="77"/>
      <c r="J124" s="22" t="s">
        <v>33</v>
      </c>
      <c r="K124" s="7"/>
      <c r="L124" s="23"/>
      <c r="M124" s="23"/>
      <c r="N124" s="23"/>
      <c r="O124" s="23">
        <v>23.2</v>
      </c>
      <c r="P124" s="7"/>
      <c r="Q124" s="7">
        <v>23.2</v>
      </c>
      <c r="R124" s="7">
        <f t="shared" si="18"/>
        <v>92.2</v>
      </c>
      <c r="T124" s="23"/>
      <c r="U124" s="23"/>
      <c r="V124" s="23"/>
      <c r="W124" s="23">
        <v>23.2</v>
      </c>
      <c r="X124" s="7"/>
      <c r="Y124" s="7">
        <v>23.2</v>
      </c>
      <c r="Z124" s="7">
        <f t="shared" si="19"/>
        <v>92.2</v>
      </c>
      <c r="AB124" s="7"/>
    </row>
    <row r="125" spans="6:28" hidden="1">
      <c r="J125" s="22" t="s">
        <v>34</v>
      </c>
      <c r="K125" s="7"/>
      <c r="L125" s="23">
        <v>22.8</v>
      </c>
      <c r="M125" s="23"/>
      <c r="N125" s="23"/>
      <c r="O125" s="23"/>
      <c r="P125" s="7"/>
      <c r="Q125" s="7">
        <v>22.8</v>
      </c>
      <c r="R125" s="7">
        <f t="shared" si="18"/>
        <v>115</v>
      </c>
      <c r="T125" s="23">
        <v>22.8</v>
      </c>
      <c r="U125" s="23"/>
      <c r="V125" s="23"/>
      <c r="W125" s="23"/>
      <c r="X125" s="7"/>
      <c r="Y125" s="7">
        <v>22.8</v>
      </c>
      <c r="Z125" s="7">
        <f t="shared" si="19"/>
        <v>115</v>
      </c>
      <c r="AB125" s="7"/>
    </row>
    <row r="126" spans="6:28" hidden="1">
      <c r="J126" s="22" t="s">
        <v>35</v>
      </c>
      <c r="K126" s="7"/>
      <c r="L126" s="23"/>
      <c r="M126" s="23">
        <v>21.9</v>
      </c>
      <c r="N126" s="23"/>
      <c r="O126" s="23"/>
      <c r="P126" s="7"/>
      <c r="Q126" s="7">
        <v>21.9</v>
      </c>
      <c r="R126" s="7">
        <f t="shared" si="18"/>
        <v>136.9</v>
      </c>
      <c r="T126" s="23"/>
      <c r="U126" s="23">
        <v>21.9</v>
      </c>
      <c r="V126" s="23"/>
      <c r="W126" s="23"/>
      <c r="X126" s="7"/>
      <c r="Y126" s="7">
        <v>21.9</v>
      </c>
      <c r="Z126" s="7">
        <f t="shared" si="19"/>
        <v>136.9</v>
      </c>
      <c r="AB126" s="7"/>
    </row>
    <row r="127" spans="6:28" hidden="1">
      <c r="J127" s="22" t="s">
        <v>39</v>
      </c>
      <c r="K127" s="7"/>
      <c r="L127" s="23"/>
      <c r="M127" s="23"/>
      <c r="N127" s="23">
        <v>19.5</v>
      </c>
      <c r="O127" s="23"/>
      <c r="P127" s="7"/>
      <c r="Q127" s="7">
        <v>19.5</v>
      </c>
      <c r="R127" s="7">
        <f t="shared" si="18"/>
        <v>156.4</v>
      </c>
      <c r="T127" s="23"/>
      <c r="U127" s="23"/>
      <c r="V127" s="23">
        <v>19.5</v>
      </c>
      <c r="W127" s="23"/>
      <c r="X127" s="7"/>
      <c r="Y127" s="7">
        <v>19.5</v>
      </c>
      <c r="Z127" s="7">
        <f t="shared" si="19"/>
        <v>156.4</v>
      </c>
      <c r="AB127" s="7"/>
    </row>
    <row r="128" spans="6:28" hidden="1">
      <c r="J128" s="22" t="s">
        <v>40</v>
      </c>
      <c r="K128" s="7"/>
      <c r="L128" s="23"/>
      <c r="M128" s="23"/>
      <c r="N128" s="23"/>
      <c r="O128" s="23">
        <v>25.6</v>
      </c>
      <c r="P128" s="7"/>
      <c r="Q128" s="7">
        <v>25.6</v>
      </c>
      <c r="R128" s="7">
        <f t="shared" si="18"/>
        <v>182</v>
      </c>
      <c r="T128" s="23"/>
      <c r="U128" s="23"/>
      <c r="V128" s="23"/>
      <c r="W128" s="23">
        <v>25.6</v>
      </c>
      <c r="X128" s="7"/>
      <c r="Y128" s="7">
        <v>25.6</v>
      </c>
      <c r="Z128" s="7">
        <f t="shared" si="19"/>
        <v>182</v>
      </c>
      <c r="AB128" s="7"/>
    </row>
    <row r="129" spans="10:28" hidden="1">
      <c r="J129" s="22" t="s">
        <v>41</v>
      </c>
      <c r="K129" s="7"/>
      <c r="L129" s="23">
        <v>25.3</v>
      </c>
      <c r="M129" s="23"/>
      <c r="N129" s="23"/>
      <c r="O129" s="23"/>
      <c r="P129" s="7"/>
      <c r="Q129" s="7">
        <v>25.3</v>
      </c>
      <c r="R129" s="7">
        <f t="shared" si="18"/>
        <v>207.3</v>
      </c>
      <c r="T129" s="23">
        <v>25.3</v>
      </c>
      <c r="U129" s="23"/>
      <c r="V129" s="23"/>
      <c r="W129" s="23"/>
      <c r="X129" s="7"/>
      <c r="Y129" s="7">
        <v>25.3</v>
      </c>
      <c r="Z129" s="7">
        <f t="shared" si="19"/>
        <v>207.3</v>
      </c>
      <c r="AB129" s="7"/>
    </row>
    <row r="130" spans="10:28" hidden="1">
      <c r="J130" s="22" t="s">
        <v>42</v>
      </c>
      <c r="K130" s="7"/>
      <c r="L130" s="23"/>
      <c r="M130" s="23">
        <v>25.7</v>
      </c>
      <c r="N130" s="23"/>
      <c r="O130" s="23"/>
      <c r="P130" s="7"/>
      <c r="Q130" s="7">
        <v>25.7</v>
      </c>
      <c r="R130" s="7">
        <f t="shared" si="18"/>
        <v>233</v>
      </c>
      <c r="T130" s="23"/>
      <c r="U130" s="23">
        <v>25.7</v>
      </c>
      <c r="V130" s="23"/>
      <c r="W130" s="23"/>
      <c r="X130" s="7"/>
      <c r="Y130" s="7">
        <v>25.7</v>
      </c>
      <c r="Z130" s="7">
        <f t="shared" si="19"/>
        <v>233</v>
      </c>
      <c r="AB130" s="7"/>
    </row>
    <row r="131" spans="10:28" hidden="1">
      <c r="J131" s="22" t="s">
        <v>43</v>
      </c>
      <c r="K131" s="7"/>
      <c r="L131" s="23"/>
      <c r="M131" s="23"/>
      <c r="N131" s="23">
        <v>24</v>
      </c>
      <c r="O131" s="23"/>
      <c r="P131" s="7"/>
      <c r="Q131" s="7">
        <v>24</v>
      </c>
      <c r="R131" s="7">
        <f t="shared" si="18"/>
        <v>257</v>
      </c>
      <c r="T131" s="23"/>
      <c r="U131" s="23"/>
      <c r="V131" s="23">
        <v>24</v>
      </c>
      <c r="W131" s="23"/>
      <c r="X131" s="7"/>
      <c r="Y131" s="7">
        <v>24</v>
      </c>
      <c r="Z131" s="7">
        <f t="shared" si="19"/>
        <v>257</v>
      </c>
      <c r="AB131" s="7"/>
    </row>
    <row r="132" spans="10:28" hidden="1">
      <c r="J132" s="22" t="s">
        <v>44</v>
      </c>
      <c r="K132" s="7"/>
      <c r="L132" s="23"/>
      <c r="M132" s="23"/>
      <c r="N132" s="23"/>
      <c r="O132" s="23">
        <v>20.2</v>
      </c>
      <c r="P132" s="7"/>
      <c r="Q132" s="7">
        <v>20.2</v>
      </c>
      <c r="R132" s="7">
        <f t="shared" si="18"/>
        <v>277.2</v>
      </c>
      <c r="T132" s="23"/>
      <c r="U132" s="23"/>
      <c r="V132" s="23"/>
      <c r="W132" s="23">
        <v>20.2</v>
      </c>
      <c r="X132" s="7"/>
      <c r="Y132" s="7">
        <v>20.2</v>
      </c>
      <c r="Z132" s="7">
        <f t="shared" si="19"/>
        <v>277.2</v>
      </c>
      <c r="AB132" s="7"/>
    </row>
    <row r="133" spans="10:28" hidden="1">
      <c r="J133" s="1"/>
      <c r="K133" s="7"/>
      <c r="L133" s="23"/>
      <c r="M133" s="23"/>
      <c r="N133" s="23"/>
      <c r="O133" s="23"/>
      <c r="P133" s="7"/>
      <c r="Q133" s="7"/>
      <c r="R133" s="7"/>
      <c r="T133" s="23"/>
      <c r="U133" s="23"/>
      <c r="V133" s="23"/>
      <c r="W133" s="23"/>
      <c r="X133" s="7"/>
      <c r="Y133" s="7"/>
      <c r="Z133" s="7"/>
      <c r="AB133" s="7"/>
    </row>
    <row r="134" spans="10:28" hidden="1">
      <c r="J134" s="1"/>
      <c r="K134" s="7"/>
      <c r="L134" s="23">
        <f t="shared" ref="L134:N134" si="20">SUM(L121:L133)</f>
        <v>67.8</v>
      </c>
      <c r="M134" s="23">
        <f t="shared" si="20"/>
        <v>71.8</v>
      </c>
      <c r="N134" s="23">
        <f t="shared" si="20"/>
        <v>68.599999999999994</v>
      </c>
      <c r="O134" s="23">
        <f>SUM(O121:O133)</f>
        <v>69</v>
      </c>
      <c r="P134" s="7"/>
      <c r="Q134" s="7">
        <f>SUM(Q121:Q133)</f>
        <v>277.2</v>
      </c>
      <c r="R134" s="7"/>
      <c r="T134" s="23">
        <f t="shared" ref="T134:V134" si="21">SUM(T121:T133)</f>
        <v>67.8</v>
      </c>
      <c r="U134" s="23">
        <f t="shared" si="21"/>
        <v>71.8</v>
      </c>
      <c r="V134" s="23">
        <f t="shared" si="21"/>
        <v>68.599999999999994</v>
      </c>
      <c r="W134" s="23">
        <f>SUM(W121:W133)</f>
        <v>69</v>
      </c>
      <c r="X134" s="7"/>
      <c r="Y134" s="7">
        <f>SUM(Y121:Y133)</f>
        <v>277.2</v>
      </c>
      <c r="Z134" s="7"/>
      <c r="AB134" s="7"/>
    </row>
    <row r="135" spans="10:28" hidden="1">
      <c r="AB135" s="7"/>
    </row>
    <row r="136" spans="10:28">
      <c r="AB136" s="7"/>
    </row>
    <row r="137" spans="10:28">
      <c r="AB137" s="7"/>
    </row>
    <row r="146" spans="10:27" hidden="1"/>
    <row r="147" spans="10:27" hidden="1">
      <c r="K147" t="s">
        <v>28</v>
      </c>
      <c r="L147" s="36">
        <v>1</v>
      </c>
      <c r="M147" s="36">
        <v>2</v>
      </c>
      <c r="N147" s="36">
        <v>3</v>
      </c>
      <c r="O147" s="36">
        <v>4</v>
      </c>
      <c r="P147" s="36">
        <v>5</v>
      </c>
      <c r="Q147" s="36">
        <v>6</v>
      </c>
      <c r="R147" s="36">
        <v>7</v>
      </c>
      <c r="S147" s="37">
        <v>8</v>
      </c>
      <c r="T147" s="36">
        <v>1</v>
      </c>
      <c r="U147" s="36">
        <v>2</v>
      </c>
      <c r="V147" s="36">
        <v>3</v>
      </c>
      <c r="W147" s="36">
        <v>4</v>
      </c>
      <c r="X147" s="36">
        <v>5</v>
      </c>
      <c r="Y147" s="36">
        <v>6</v>
      </c>
      <c r="Z147" s="36">
        <v>7</v>
      </c>
      <c r="AA147" s="37">
        <v>8</v>
      </c>
    </row>
    <row r="148" spans="10:27" hidden="1">
      <c r="J148" s="18" t="s">
        <v>29</v>
      </c>
    </row>
    <row r="149" spans="10:27" hidden="1">
      <c r="J149" s="38">
        <v>1</v>
      </c>
      <c r="L149" s="39">
        <v>5.3</v>
      </c>
      <c r="M149" s="39">
        <v>4.9000000000000004</v>
      </c>
      <c r="N149" s="39">
        <v>5.3</v>
      </c>
      <c r="O149" s="39">
        <v>4.2</v>
      </c>
      <c r="P149" s="39"/>
      <c r="Q149" s="39"/>
      <c r="R149" s="39"/>
      <c r="S149" s="40"/>
      <c r="T149" s="39">
        <v>5.3</v>
      </c>
      <c r="U149" s="39">
        <v>4.9000000000000004</v>
      </c>
      <c r="V149" s="39">
        <v>5.3</v>
      </c>
      <c r="W149" s="39">
        <v>4.2</v>
      </c>
      <c r="X149" s="39"/>
      <c r="Y149" s="39"/>
      <c r="Z149" s="39"/>
      <c r="AA149" s="40"/>
    </row>
    <row r="150" spans="10:27" hidden="1">
      <c r="J150" s="38"/>
      <c r="L150" s="39">
        <v>5.5</v>
      </c>
      <c r="M150" s="39">
        <v>5</v>
      </c>
      <c r="N150" s="39">
        <v>6.6</v>
      </c>
      <c r="O150" s="39">
        <v>7.1</v>
      </c>
      <c r="P150" s="39"/>
      <c r="Q150" s="39"/>
      <c r="R150" s="39"/>
      <c r="S150" s="40"/>
      <c r="T150" s="39">
        <v>5.5</v>
      </c>
      <c r="U150" s="39">
        <v>5</v>
      </c>
      <c r="V150" s="39">
        <v>6.6</v>
      </c>
      <c r="W150" s="39">
        <v>7.1</v>
      </c>
      <c r="X150" s="39"/>
      <c r="Y150" s="39"/>
      <c r="Z150" s="39"/>
      <c r="AA150" s="40"/>
    </row>
    <row r="151" spans="10:27" hidden="1">
      <c r="J151" s="38">
        <v>2</v>
      </c>
      <c r="L151" s="39">
        <v>6.5</v>
      </c>
      <c r="M151" s="39">
        <v>6.6</v>
      </c>
      <c r="N151" s="39">
        <v>6.4</v>
      </c>
      <c r="O151" s="39">
        <v>5.6</v>
      </c>
      <c r="P151" s="39"/>
      <c r="Q151" s="39"/>
      <c r="R151" s="39"/>
      <c r="S151" s="40"/>
      <c r="T151" s="39">
        <v>6.5</v>
      </c>
      <c r="U151" s="39">
        <v>6.6</v>
      </c>
      <c r="V151" s="39">
        <v>6.4</v>
      </c>
      <c r="W151" s="39">
        <v>5.6</v>
      </c>
      <c r="X151" s="39"/>
      <c r="Y151" s="39"/>
      <c r="Z151" s="39"/>
      <c r="AA151" s="40"/>
    </row>
    <row r="152" spans="10:27" hidden="1">
      <c r="J152" s="38"/>
      <c r="L152" s="39">
        <v>7.7</v>
      </c>
      <c r="M152" s="39">
        <v>3.5</v>
      </c>
      <c r="N152" s="39">
        <v>5.3</v>
      </c>
      <c r="O152" s="39">
        <v>6.7</v>
      </c>
      <c r="P152" s="39"/>
      <c r="Q152" s="39"/>
      <c r="R152" s="39"/>
      <c r="S152" s="40"/>
      <c r="T152" s="39">
        <v>7.7</v>
      </c>
      <c r="U152" s="39">
        <v>3.5</v>
      </c>
      <c r="V152" s="39">
        <v>5.3</v>
      </c>
      <c r="W152" s="39">
        <v>6.7</v>
      </c>
      <c r="X152" s="39"/>
      <c r="Y152" s="39"/>
      <c r="Z152" s="39"/>
      <c r="AA152" s="40"/>
    </row>
    <row r="153" spans="10:27" hidden="1">
      <c r="J153" s="38">
        <v>3</v>
      </c>
      <c r="L153" s="39">
        <v>6.1</v>
      </c>
      <c r="M153" s="39">
        <v>4.3</v>
      </c>
      <c r="N153" s="39">
        <v>4.7</v>
      </c>
      <c r="O153" s="39">
        <v>7.7</v>
      </c>
      <c r="P153" s="39"/>
      <c r="Q153" s="39"/>
      <c r="R153" s="39"/>
      <c r="S153" s="40"/>
      <c r="T153" s="39">
        <v>6.1</v>
      </c>
      <c r="U153" s="39">
        <v>4.3</v>
      </c>
      <c r="V153" s="39">
        <v>4.7</v>
      </c>
      <c r="W153" s="39">
        <v>7.7</v>
      </c>
      <c r="X153" s="39"/>
      <c r="Y153" s="39"/>
      <c r="Z153" s="39"/>
      <c r="AA153" s="40"/>
    </row>
    <row r="154" spans="10:27" hidden="1">
      <c r="J154" s="38"/>
      <c r="L154" s="39">
        <v>5.6</v>
      </c>
      <c r="M154" s="39">
        <v>6.8</v>
      </c>
      <c r="N154" s="39">
        <v>4.4000000000000004</v>
      </c>
      <c r="O154" s="39">
        <v>5.0999999999999996</v>
      </c>
      <c r="P154" s="39"/>
      <c r="Q154" s="39"/>
      <c r="R154" s="39"/>
      <c r="S154" s="40"/>
      <c r="T154" s="39">
        <v>5.6</v>
      </c>
      <c r="U154" s="39">
        <v>6.8</v>
      </c>
      <c r="V154" s="39">
        <v>4.4000000000000004</v>
      </c>
      <c r="W154" s="39">
        <v>5.0999999999999996</v>
      </c>
      <c r="X154" s="39"/>
      <c r="Y154" s="39"/>
      <c r="Z154" s="39"/>
      <c r="AA154" s="40"/>
    </row>
    <row r="155" spans="10:27" hidden="1">
      <c r="J155" s="38">
        <v>4</v>
      </c>
      <c r="L155" s="39">
        <v>3.9</v>
      </c>
      <c r="M155" s="39">
        <v>7.1</v>
      </c>
      <c r="N155" s="39">
        <v>4.5</v>
      </c>
      <c r="O155" s="39">
        <v>4</v>
      </c>
      <c r="P155" s="39"/>
      <c r="Q155" s="39"/>
      <c r="R155" s="39"/>
      <c r="S155" s="40"/>
      <c r="T155" s="39">
        <v>3.9</v>
      </c>
      <c r="U155" s="39">
        <v>7.1</v>
      </c>
      <c r="V155" s="39">
        <v>4.5</v>
      </c>
      <c r="W155" s="39">
        <v>4</v>
      </c>
      <c r="X155" s="39"/>
      <c r="Y155" s="39"/>
      <c r="Z155" s="39"/>
      <c r="AA155" s="40"/>
    </row>
    <row r="156" spans="10:27" hidden="1">
      <c r="J156" s="38"/>
      <c r="L156" s="39">
        <v>5.4</v>
      </c>
      <c r="M156" s="39">
        <v>5.2</v>
      </c>
      <c r="N156" s="39">
        <v>7.8</v>
      </c>
      <c r="O156" s="39">
        <v>7.2</v>
      </c>
      <c r="P156" s="39"/>
      <c r="Q156" s="39"/>
      <c r="R156" s="39"/>
      <c r="S156" s="40"/>
      <c r="T156" s="39">
        <v>5.4</v>
      </c>
      <c r="U156" s="39">
        <v>5.2</v>
      </c>
      <c r="V156" s="39">
        <v>7.8</v>
      </c>
      <c r="W156" s="39">
        <v>7.2</v>
      </c>
      <c r="X156" s="39"/>
      <c r="Y156" s="39"/>
      <c r="Z156" s="39"/>
      <c r="AA156" s="40"/>
    </row>
    <row r="157" spans="10:27" hidden="1">
      <c r="J157" s="38">
        <v>5</v>
      </c>
      <c r="L157" s="39">
        <v>6.8</v>
      </c>
      <c r="M157" s="39">
        <v>6.5</v>
      </c>
      <c r="N157" s="39">
        <v>6.1</v>
      </c>
      <c r="O157" s="39">
        <v>5.9</v>
      </c>
      <c r="P157" s="39"/>
      <c r="Q157" s="39"/>
      <c r="R157" s="39"/>
      <c r="S157" s="40"/>
      <c r="T157" s="39">
        <v>6.8</v>
      </c>
      <c r="U157" s="39">
        <v>6.5</v>
      </c>
      <c r="V157" s="39">
        <v>6.1</v>
      </c>
      <c r="W157" s="39">
        <v>5.9</v>
      </c>
      <c r="X157" s="39"/>
      <c r="Y157" s="39"/>
      <c r="Z157" s="39"/>
      <c r="AA157" s="40"/>
    </row>
    <row r="158" spans="10:27" hidden="1">
      <c r="J158" s="38"/>
      <c r="L158" s="39">
        <v>7.2</v>
      </c>
      <c r="M158" s="39">
        <v>7.2</v>
      </c>
      <c r="N158" s="39">
        <v>6.8</v>
      </c>
      <c r="O158" s="39">
        <v>4.5</v>
      </c>
      <c r="P158" s="39"/>
      <c r="Q158" s="39"/>
      <c r="R158" s="39"/>
      <c r="S158" s="40"/>
      <c r="T158" s="39">
        <v>7.2</v>
      </c>
      <c r="U158" s="39">
        <v>7.2</v>
      </c>
      <c r="V158" s="39">
        <v>6.8</v>
      </c>
      <c r="W158" s="39">
        <v>4.5</v>
      </c>
      <c r="X158" s="39"/>
      <c r="Y158" s="39"/>
      <c r="Z158" s="39"/>
      <c r="AA158" s="40"/>
    </row>
    <row r="159" spans="10:27" hidden="1">
      <c r="J159" s="38">
        <v>6</v>
      </c>
      <c r="L159" s="39">
        <v>5.7</v>
      </c>
      <c r="M159" s="39">
        <v>5</v>
      </c>
      <c r="N159" s="39">
        <v>7.6</v>
      </c>
      <c r="O159" s="39">
        <v>5.7</v>
      </c>
      <c r="P159" s="39"/>
      <c r="Q159" s="39"/>
      <c r="R159" s="39"/>
      <c r="S159" s="40"/>
      <c r="T159" s="39">
        <v>5.7</v>
      </c>
      <c r="U159" s="39">
        <v>5</v>
      </c>
      <c r="V159" s="39">
        <v>7.6</v>
      </c>
      <c r="W159" s="39">
        <v>5.7</v>
      </c>
      <c r="X159" s="39"/>
      <c r="Y159" s="39"/>
      <c r="Z159" s="39"/>
      <c r="AA159" s="40"/>
    </row>
    <row r="160" spans="10:27" hidden="1">
      <c r="J160" s="38"/>
      <c r="L160" s="39">
        <v>3.6</v>
      </c>
      <c r="M160" s="39">
        <v>6.1</v>
      </c>
      <c r="N160" s="39">
        <v>4.3</v>
      </c>
      <c r="O160" s="39">
        <v>3.6</v>
      </c>
      <c r="P160" s="39">
        <v>2.6</v>
      </c>
      <c r="Q160" s="39"/>
      <c r="R160" s="39"/>
      <c r="S160" s="40"/>
      <c r="T160" s="39">
        <v>3.6</v>
      </c>
      <c r="U160" s="39">
        <v>6.1</v>
      </c>
      <c r="V160" s="39">
        <v>4.3</v>
      </c>
      <c r="W160" s="39">
        <v>3.6</v>
      </c>
      <c r="X160" s="39">
        <v>2.6</v>
      </c>
      <c r="Y160" s="39"/>
      <c r="Z160" s="39"/>
      <c r="AA160" s="40"/>
    </row>
    <row r="161" spans="11:27" hidden="1">
      <c r="L161" s="39" t="s">
        <v>9</v>
      </c>
      <c r="M161" s="39"/>
      <c r="N161" s="39" t="s">
        <v>9</v>
      </c>
      <c r="O161" s="39" t="s">
        <v>9</v>
      </c>
      <c r="P161" s="39" t="s">
        <v>9</v>
      </c>
      <c r="Q161" s="39" t="s">
        <v>9</v>
      </c>
      <c r="R161" s="39" t="s">
        <v>9</v>
      </c>
      <c r="S161" s="40" t="s">
        <v>9</v>
      </c>
      <c r="T161" s="39" t="s">
        <v>9</v>
      </c>
      <c r="U161" s="39"/>
      <c r="V161" s="39" t="s">
        <v>9</v>
      </c>
      <c r="W161" s="39" t="s">
        <v>9</v>
      </c>
      <c r="X161" s="39" t="s">
        <v>9</v>
      </c>
      <c r="Y161" s="39" t="s">
        <v>9</v>
      </c>
      <c r="Z161" s="39" t="s">
        <v>9</v>
      </c>
      <c r="AA161" s="40" t="s">
        <v>9</v>
      </c>
    </row>
    <row r="162" spans="11:27" hidden="1">
      <c r="K162" s="39">
        <f>SUM(L162:AB162)</f>
        <v>554.4</v>
      </c>
      <c r="L162" s="39">
        <f>SUM(L149:L161)</f>
        <v>69.3</v>
      </c>
      <c r="M162" s="39">
        <f t="shared" ref="M162:S162" si="22">SUM(M149:M161)</f>
        <v>68.2</v>
      </c>
      <c r="N162" s="39">
        <f t="shared" si="22"/>
        <v>69.799999999999983</v>
      </c>
      <c r="O162" s="39">
        <f t="shared" si="22"/>
        <v>67.3</v>
      </c>
      <c r="P162" s="39">
        <f t="shared" si="22"/>
        <v>2.6</v>
      </c>
      <c r="Q162" s="39">
        <f t="shared" si="22"/>
        <v>0</v>
      </c>
      <c r="R162" s="39">
        <f t="shared" si="22"/>
        <v>0</v>
      </c>
      <c r="S162" s="40">
        <f t="shared" si="22"/>
        <v>0</v>
      </c>
      <c r="T162" s="39">
        <f>SUM(T149:T161)</f>
        <v>69.3</v>
      </c>
      <c r="U162" s="39">
        <f t="shared" ref="U162:AA162" si="23">SUM(U149:U161)</f>
        <v>68.2</v>
      </c>
      <c r="V162" s="39">
        <f t="shared" si="23"/>
        <v>69.799999999999983</v>
      </c>
      <c r="W162" s="39">
        <f t="shared" si="23"/>
        <v>67.3</v>
      </c>
      <c r="X162" s="39">
        <f t="shared" si="23"/>
        <v>2.6</v>
      </c>
      <c r="Y162" s="39">
        <f t="shared" si="23"/>
        <v>0</v>
      </c>
      <c r="Z162" s="39">
        <f t="shared" si="23"/>
        <v>0</v>
      </c>
      <c r="AA162" s="40">
        <f t="shared" si="23"/>
        <v>0</v>
      </c>
    </row>
    <row r="163" spans="11:27" hidden="1">
      <c r="K163">
        <f>K162/12</f>
        <v>46.199999999999996</v>
      </c>
    </row>
    <row r="164" spans="11:27" hidden="1"/>
  </sheetData>
  <phoneticPr fontId="7" type="noConversion"/>
  <printOptions horizontalCentered="1" verticalCentered="1"/>
  <pageMargins left="0.2" right="0" top="0" bottom="0.2" header="0" footer="0"/>
  <pageSetup scale="66" fitToHeight="0" orientation="landscape" horizontalDpi="1200" verticalDpi="1200"/>
  <rowBreaks count="1" manualBreakCount="1">
    <brk id="36" max="27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164"/>
  <sheetViews>
    <sheetView topLeftCell="A47" workbookViewId="0">
      <selection activeCell="A53" sqref="A53:XFD53"/>
    </sheetView>
  </sheetViews>
  <sheetFormatPr baseColWidth="10" defaultColWidth="11" defaultRowHeight="15" x14ac:dyDescent="0"/>
  <cols>
    <col min="1" max="1" width="5.5" style="18" bestFit="1" customWidth="1"/>
    <col min="2" max="2" width="6.83203125" style="39" customWidth="1"/>
    <col min="3" max="3" width="7.83203125" style="39" customWidth="1"/>
    <col min="4" max="4" width="6.33203125" style="39" bestFit="1" customWidth="1"/>
    <col min="5" max="5" width="9.1640625" style="19" bestFit="1" customWidth="1"/>
    <col min="6" max="6" width="27.6640625" style="20" customWidth="1"/>
    <col min="7" max="7" width="8.83203125" style="20" customWidth="1"/>
    <col min="8" max="8" width="6.83203125" style="20" customWidth="1"/>
    <col min="9" max="9" width="15.6640625" style="20" customWidth="1"/>
    <col min="10" max="10" width="6.1640625" style="18" bestFit="1" customWidth="1"/>
    <col min="11" max="11" width="8.1640625" hidden="1" customWidth="1"/>
    <col min="12" max="15" width="6" customWidth="1"/>
    <col min="16" max="18" width="6" hidden="1" customWidth="1"/>
    <col min="19" max="19" width="6" style="20" hidden="1" customWidth="1"/>
    <col min="20" max="20" width="5.83203125" style="20" hidden="1" customWidth="1"/>
    <col min="21" max="27" width="6" hidden="1" customWidth="1"/>
    <col min="28" max="28" width="0" hidden="1" customWidth="1"/>
  </cols>
  <sheetData>
    <row r="1" spans="1:28" s="6" customFormat="1">
      <c r="A1" s="1" t="s">
        <v>0</v>
      </c>
      <c r="B1" s="49" t="s">
        <v>1</v>
      </c>
      <c r="C1" s="49" t="s">
        <v>2</v>
      </c>
      <c r="D1" s="49" t="s">
        <v>103</v>
      </c>
      <c r="E1" s="1" t="s">
        <v>3</v>
      </c>
      <c r="F1" s="3" t="s">
        <v>4</v>
      </c>
      <c r="G1" s="4"/>
      <c r="H1" s="4"/>
      <c r="I1" s="102" t="s">
        <v>145</v>
      </c>
      <c r="J1" s="1" t="s">
        <v>111</v>
      </c>
      <c r="K1" s="2" t="s">
        <v>6</v>
      </c>
      <c r="L1" s="2">
        <v>1</v>
      </c>
      <c r="M1" s="2">
        <v>2</v>
      </c>
      <c r="N1" s="2">
        <v>3</v>
      </c>
      <c r="O1" s="2">
        <v>4</v>
      </c>
      <c r="P1" s="2">
        <v>5</v>
      </c>
      <c r="Q1" s="2">
        <v>6</v>
      </c>
      <c r="R1" s="2">
        <v>7</v>
      </c>
      <c r="S1" s="2">
        <v>8</v>
      </c>
      <c r="T1" s="1" t="s">
        <v>9</v>
      </c>
      <c r="U1" s="6">
        <v>1</v>
      </c>
      <c r="V1" s="6">
        <v>2</v>
      </c>
      <c r="W1" s="6">
        <v>3</v>
      </c>
      <c r="X1" s="6">
        <v>4</v>
      </c>
      <c r="Y1" s="6">
        <v>5</v>
      </c>
      <c r="Z1" s="6">
        <v>6</v>
      </c>
      <c r="AA1" s="6">
        <v>7</v>
      </c>
      <c r="AB1" s="6">
        <v>8</v>
      </c>
    </row>
    <row r="2" spans="1:28">
      <c r="A2" s="1" t="s">
        <v>130</v>
      </c>
      <c r="B2" s="23"/>
      <c r="C2" s="23"/>
      <c r="D2" s="49" t="s">
        <v>1</v>
      </c>
      <c r="E2" s="1" t="s">
        <v>7</v>
      </c>
      <c r="F2" s="8" t="s">
        <v>8</v>
      </c>
      <c r="G2" s="9"/>
      <c r="H2" s="9"/>
      <c r="I2" s="10" t="s">
        <v>54</v>
      </c>
      <c r="J2" s="1" t="s">
        <v>9</v>
      </c>
      <c r="K2" s="7">
        <v>1</v>
      </c>
      <c r="L2" s="95"/>
      <c r="M2" s="95"/>
      <c r="N2" s="95"/>
      <c r="O2" s="95"/>
      <c r="P2" s="7"/>
      <c r="Q2" s="7"/>
      <c r="R2" s="7"/>
      <c r="S2" s="7"/>
      <c r="T2" s="1" t="s">
        <v>9</v>
      </c>
    </row>
    <row r="3" spans="1:28">
      <c r="A3" s="1"/>
      <c r="B3" s="23"/>
      <c r="C3" s="23"/>
      <c r="D3" s="23"/>
      <c r="E3" s="78" t="s">
        <v>105</v>
      </c>
      <c r="F3" s="11" t="s">
        <v>104</v>
      </c>
      <c r="G3" s="9"/>
      <c r="H3" s="9"/>
      <c r="I3" s="10"/>
      <c r="J3" s="1" t="s">
        <v>9</v>
      </c>
      <c r="K3" s="7">
        <v>2</v>
      </c>
      <c r="L3" s="95" t="str">
        <f t="shared" ref="L3:O19" si="0">IF($J3=L$1,$B3,"")</f>
        <v/>
      </c>
      <c r="M3" s="95" t="str">
        <f t="shared" si="0"/>
        <v/>
      </c>
      <c r="N3" s="95" t="str">
        <f t="shared" si="0"/>
        <v/>
      </c>
      <c r="O3" s="95" t="str">
        <f t="shared" si="0"/>
        <v/>
      </c>
      <c r="P3" s="7"/>
      <c r="Q3" s="7"/>
      <c r="R3" s="7"/>
      <c r="S3" s="7"/>
      <c r="T3" s="1" t="s">
        <v>9</v>
      </c>
    </row>
    <row r="4" spans="1:28">
      <c r="A4" s="1">
        <v>1</v>
      </c>
      <c r="B4" s="23">
        <v>5.4</v>
      </c>
      <c r="C4" s="23">
        <v>5.3999999999999995</v>
      </c>
      <c r="D4" s="23"/>
      <c r="E4" s="1"/>
      <c r="F4" s="8" t="s">
        <v>12</v>
      </c>
      <c r="G4" s="9"/>
      <c r="H4" s="9"/>
      <c r="I4" s="10" t="s">
        <v>54</v>
      </c>
      <c r="J4" s="1">
        <v>1</v>
      </c>
      <c r="K4" s="7">
        <v>3</v>
      </c>
      <c r="L4" s="95">
        <f t="shared" si="0"/>
        <v>5.4</v>
      </c>
      <c r="M4" s="95" t="str">
        <f t="shared" si="0"/>
        <v/>
      </c>
      <c r="N4" s="95" t="str">
        <f t="shared" si="0"/>
        <v/>
      </c>
      <c r="O4" s="95" t="str">
        <f t="shared" si="0"/>
        <v/>
      </c>
      <c r="P4" s="7" t="str">
        <f t="shared" ref="P4:S19" si="1">IF($J4=P$1,$B4,"")</f>
        <v/>
      </c>
      <c r="Q4" s="7" t="str">
        <f t="shared" si="1"/>
        <v/>
      </c>
      <c r="R4" s="7" t="str">
        <f t="shared" si="1"/>
        <v/>
      </c>
      <c r="S4" s="7" t="str">
        <f t="shared" si="1"/>
        <v/>
      </c>
      <c r="T4" s="1" t="s">
        <v>9</v>
      </c>
    </row>
    <row r="5" spans="1:28">
      <c r="A5" s="1">
        <v>2</v>
      </c>
      <c r="B5" s="23">
        <v>4.5</v>
      </c>
      <c r="C5" s="23">
        <v>9.9</v>
      </c>
      <c r="D5" s="23"/>
      <c r="E5" s="1"/>
      <c r="F5" s="8" t="s">
        <v>131</v>
      </c>
      <c r="G5" s="9"/>
      <c r="H5" s="9"/>
      <c r="I5" s="10" t="s">
        <v>57</v>
      </c>
      <c r="J5" s="1">
        <v>1</v>
      </c>
      <c r="K5" s="7">
        <v>4</v>
      </c>
      <c r="L5" s="95">
        <f t="shared" si="0"/>
        <v>4.5</v>
      </c>
      <c r="M5" s="95" t="str">
        <f t="shared" si="0"/>
        <v/>
      </c>
      <c r="N5" s="95" t="str">
        <f t="shared" si="0"/>
        <v/>
      </c>
      <c r="O5" s="95" t="str">
        <f t="shared" si="0"/>
        <v/>
      </c>
      <c r="P5" s="7" t="str">
        <f t="shared" si="1"/>
        <v/>
      </c>
      <c r="Q5" s="7" t="str">
        <f t="shared" si="1"/>
        <v/>
      </c>
      <c r="R5" s="7" t="str">
        <f t="shared" si="1"/>
        <v/>
      </c>
      <c r="S5" s="7" t="str">
        <f t="shared" si="1"/>
        <v/>
      </c>
      <c r="T5" s="1" t="s">
        <v>9</v>
      </c>
    </row>
    <row r="6" spans="1:28">
      <c r="A6" s="1"/>
      <c r="B6" s="23"/>
      <c r="C6" s="23" t="s">
        <v>9</v>
      </c>
      <c r="D6" s="23"/>
      <c r="E6" s="1"/>
      <c r="F6" s="8" t="s">
        <v>45</v>
      </c>
      <c r="G6" s="9"/>
      <c r="H6" s="9"/>
      <c r="I6" s="10"/>
      <c r="J6" s="1"/>
      <c r="K6" s="7"/>
      <c r="L6" s="95" t="str">
        <f t="shared" si="0"/>
        <v/>
      </c>
      <c r="M6" s="95" t="str">
        <f t="shared" si="0"/>
        <v/>
      </c>
      <c r="N6" s="95" t="str">
        <f t="shared" si="0"/>
        <v/>
      </c>
      <c r="O6" s="95" t="str">
        <f t="shared" si="0"/>
        <v/>
      </c>
      <c r="P6" s="7"/>
      <c r="Q6" s="7"/>
      <c r="R6" s="7"/>
      <c r="S6" s="7"/>
      <c r="T6" s="1" t="s">
        <v>9</v>
      </c>
    </row>
    <row r="7" spans="1:28">
      <c r="A7" s="1">
        <v>3</v>
      </c>
      <c r="B7" s="23">
        <v>5.7</v>
      </c>
      <c r="C7" s="23">
        <v>15.6</v>
      </c>
      <c r="D7" s="23"/>
      <c r="E7" s="1"/>
      <c r="F7" s="8" t="s">
        <v>13</v>
      </c>
      <c r="G7" s="9"/>
      <c r="H7" s="9"/>
      <c r="I7" s="10" t="s">
        <v>56</v>
      </c>
      <c r="J7" s="1">
        <v>1</v>
      </c>
      <c r="K7" s="7">
        <v>5</v>
      </c>
      <c r="L7" s="95">
        <f t="shared" si="0"/>
        <v>5.7</v>
      </c>
      <c r="M7" s="95" t="str">
        <f t="shared" si="0"/>
        <v/>
      </c>
      <c r="N7" s="95" t="str">
        <f t="shared" si="0"/>
        <v/>
      </c>
      <c r="O7" s="95" t="str">
        <f t="shared" si="0"/>
        <v/>
      </c>
      <c r="P7" s="7" t="str">
        <f t="shared" si="1"/>
        <v/>
      </c>
      <c r="Q7" s="7" t="str">
        <f t="shared" si="1"/>
        <v/>
      </c>
      <c r="R7" s="7" t="str">
        <f t="shared" si="1"/>
        <v/>
      </c>
      <c r="S7" s="7" t="str">
        <f t="shared" si="1"/>
        <v/>
      </c>
      <c r="T7" s="1" t="s">
        <v>9</v>
      </c>
    </row>
    <row r="8" spans="1:28">
      <c r="A8" s="1"/>
      <c r="B8" s="23"/>
      <c r="C8" s="23" t="s">
        <v>9</v>
      </c>
      <c r="D8" s="23"/>
      <c r="E8" s="78" t="s">
        <v>14</v>
      </c>
      <c r="F8" s="11" t="s">
        <v>120</v>
      </c>
      <c r="G8" s="9"/>
      <c r="H8" s="9"/>
      <c r="I8" s="10"/>
      <c r="J8" s="1"/>
      <c r="K8" s="7"/>
      <c r="L8" s="95" t="str">
        <f t="shared" si="0"/>
        <v/>
      </c>
      <c r="M8" s="95" t="str">
        <f t="shared" si="0"/>
        <v/>
      </c>
      <c r="N8" s="95" t="str">
        <f t="shared" si="0"/>
        <v/>
      </c>
      <c r="O8" s="95" t="str">
        <f t="shared" si="0"/>
        <v/>
      </c>
      <c r="P8" s="7"/>
      <c r="Q8" s="7"/>
      <c r="R8" s="7"/>
      <c r="S8" s="7"/>
      <c r="T8" s="1" t="s">
        <v>9</v>
      </c>
    </row>
    <row r="9" spans="1:28">
      <c r="A9" s="88">
        <v>4</v>
      </c>
      <c r="B9" s="89">
        <v>4.2</v>
      </c>
      <c r="C9" s="89">
        <v>19.8</v>
      </c>
      <c r="D9" s="89">
        <f>C9-D3</f>
        <v>19.8</v>
      </c>
      <c r="E9" s="88"/>
      <c r="F9" s="90" t="s">
        <v>143</v>
      </c>
      <c r="G9" s="91"/>
      <c r="H9" s="91"/>
      <c r="I9" s="92" t="s">
        <v>55</v>
      </c>
      <c r="J9" s="93">
        <v>1</v>
      </c>
      <c r="K9" s="94">
        <v>6</v>
      </c>
      <c r="L9" s="96">
        <f t="shared" si="0"/>
        <v>4.2</v>
      </c>
      <c r="M9" s="96" t="str">
        <f t="shared" si="0"/>
        <v/>
      </c>
      <c r="N9" s="96" t="str">
        <f t="shared" si="0"/>
        <v/>
      </c>
      <c r="O9" s="96" t="str">
        <f t="shared" si="0"/>
        <v/>
      </c>
      <c r="P9" s="7" t="str">
        <f t="shared" si="1"/>
        <v/>
      </c>
      <c r="Q9" s="7" t="str">
        <f t="shared" si="1"/>
        <v/>
      </c>
      <c r="R9" s="7" t="str">
        <f t="shared" si="1"/>
        <v/>
      </c>
      <c r="S9" s="7" t="str">
        <f t="shared" si="1"/>
        <v/>
      </c>
      <c r="T9" s="1" t="s">
        <v>9</v>
      </c>
    </row>
    <row r="10" spans="1:28">
      <c r="A10" s="29"/>
      <c r="B10" s="51"/>
      <c r="C10" s="51"/>
      <c r="D10" s="51"/>
      <c r="E10" s="80" t="s">
        <v>10</v>
      </c>
      <c r="F10" s="87" t="s">
        <v>119</v>
      </c>
      <c r="G10" s="53"/>
      <c r="H10" s="53"/>
      <c r="I10" s="55" t="s">
        <v>55</v>
      </c>
      <c r="J10" s="29" t="s">
        <v>9</v>
      </c>
      <c r="K10" s="30">
        <v>7</v>
      </c>
      <c r="L10" s="97" t="str">
        <f t="shared" si="0"/>
        <v/>
      </c>
      <c r="M10" s="97" t="str">
        <f t="shared" si="0"/>
        <v/>
      </c>
      <c r="N10" s="97" t="str">
        <f t="shared" si="0"/>
        <v/>
      </c>
      <c r="O10" s="97" t="str">
        <f t="shared" si="0"/>
        <v/>
      </c>
      <c r="P10" s="7" t="str">
        <f t="shared" si="1"/>
        <v/>
      </c>
      <c r="Q10" s="7" t="str">
        <f t="shared" si="1"/>
        <v/>
      </c>
      <c r="R10" s="7" t="str">
        <f t="shared" si="1"/>
        <v/>
      </c>
      <c r="S10" s="7" t="str">
        <f t="shared" si="1"/>
        <v/>
      </c>
      <c r="T10" s="1" t="s">
        <v>9</v>
      </c>
    </row>
    <row r="11" spans="1:28">
      <c r="A11" s="1">
        <v>5</v>
      </c>
      <c r="B11" s="23">
        <v>5.5</v>
      </c>
      <c r="C11" s="23">
        <v>25.3</v>
      </c>
      <c r="D11" s="23"/>
      <c r="E11" s="1"/>
      <c r="F11" s="8" t="s">
        <v>132</v>
      </c>
      <c r="G11" s="9"/>
      <c r="H11" s="9"/>
      <c r="I11" s="10" t="s">
        <v>58</v>
      </c>
      <c r="J11" s="1">
        <v>2</v>
      </c>
      <c r="K11" s="7">
        <v>9</v>
      </c>
      <c r="L11" s="95" t="str">
        <f t="shared" si="0"/>
        <v/>
      </c>
      <c r="M11" s="95">
        <f t="shared" si="0"/>
        <v>5.5</v>
      </c>
      <c r="N11" s="95" t="str">
        <f t="shared" si="0"/>
        <v/>
      </c>
      <c r="O11" s="95" t="str">
        <f t="shared" si="0"/>
        <v/>
      </c>
      <c r="P11" s="7" t="str">
        <f t="shared" si="1"/>
        <v/>
      </c>
      <c r="Q11" s="7" t="str">
        <f t="shared" si="1"/>
        <v/>
      </c>
      <c r="R11" s="7" t="str">
        <f t="shared" si="1"/>
        <v/>
      </c>
      <c r="S11" s="7" t="str">
        <f t="shared" si="1"/>
        <v/>
      </c>
      <c r="T11" s="1" t="s">
        <v>9</v>
      </c>
    </row>
    <row r="12" spans="1:28">
      <c r="A12" s="1"/>
      <c r="B12" s="23"/>
      <c r="C12" s="23"/>
      <c r="D12" s="23"/>
      <c r="E12" s="78" t="s">
        <v>14</v>
      </c>
      <c r="F12" s="11" t="s">
        <v>121</v>
      </c>
      <c r="G12" s="9"/>
      <c r="H12" s="9"/>
      <c r="I12" s="10"/>
      <c r="J12" s="1" t="s">
        <v>9</v>
      </c>
      <c r="K12" s="7">
        <v>10</v>
      </c>
      <c r="L12" s="95" t="str">
        <f t="shared" si="0"/>
        <v/>
      </c>
      <c r="M12" s="95" t="str">
        <f t="shared" si="0"/>
        <v/>
      </c>
      <c r="N12" s="95" t="str">
        <f t="shared" si="0"/>
        <v/>
      </c>
      <c r="O12" s="95" t="str">
        <f t="shared" si="0"/>
        <v/>
      </c>
      <c r="P12" s="7" t="str">
        <f t="shared" si="1"/>
        <v/>
      </c>
      <c r="Q12" s="7" t="str">
        <f t="shared" si="1"/>
        <v/>
      </c>
      <c r="R12" s="7" t="str">
        <f t="shared" si="1"/>
        <v/>
      </c>
      <c r="S12" s="7" t="str">
        <f t="shared" si="1"/>
        <v/>
      </c>
      <c r="T12" s="1" t="s">
        <v>9</v>
      </c>
    </row>
    <row r="13" spans="1:28">
      <c r="A13" s="1">
        <v>6</v>
      </c>
      <c r="B13" s="23">
        <v>4.9000000000000004</v>
      </c>
      <c r="C13" s="23">
        <v>30.200000000000003</v>
      </c>
      <c r="D13" s="23"/>
      <c r="E13" s="1"/>
      <c r="F13" s="8" t="s">
        <v>144</v>
      </c>
      <c r="G13" s="9"/>
      <c r="H13" s="9"/>
      <c r="I13" s="10" t="s">
        <v>59</v>
      </c>
      <c r="J13" s="1">
        <v>2</v>
      </c>
      <c r="K13" s="7">
        <v>12</v>
      </c>
      <c r="L13" s="95" t="str">
        <f t="shared" si="0"/>
        <v/>
      </c>
      <c r="M13" s="95">
        <f t="shared" si="0"/>
        <v>4.9000000000000004</v>
      </c>
      <c r="N13" s="95" t="str">
        <f t="shared" si="0"/>
        <v/>
      </c>
      <c r="O13" s="95" t="str">
        <f t="shared" si="0"/>
        <v/>
      </c>
      <c r="P13" s="7" t="str">
        <f t="shared" si="1"/>
        <v/>
      </c>
      <c r="Q13" s="7" t="str">
        <f t="shared" si="1"/>
        <v/>
      </c>
      <c r="R13" s="7" t="str">
        <f t="shared" si="1"/>
        <v/>
      </c>
      <c r="S13" s="7" t="str">
        <f t="shared" si="1"/>
        <v/>
      </c>
      <c r="T13" s="1" t="s">
        <v>9</v>
      </c>
    </row>
    <row r="14" spans="1:28">
      <c r="A14" s="1">
        <v>7</v>
      </c>
      <c r="B14" s="23">
        <v>6.6</v>
      </c>
      <c r="C14" s="23">
        <v>36.799999999999997</v>
      </c>
      <c r="D14" s="23"/>
      <c r="E14" s="1"/>
      <c r="F14" s="8" t="s">
        <v>61</v>
      </c>
      <c r="G14" s="9"/>
      <c r="H14" s="9"/>
      <c r="I14" s="10" t="s">
        <v>60</v>
      </c>
      <c r="J14" s="1">
        <v>2</v>
      </c>
      <c r="K14" s="7">
        <v>14</v>
      </c>
      <c r="L14" s="95" t="str">
        <f t="shared" si="0"/>
        <v/>
      </c>
      <c r="M14" s="95">
        <f t="shared" si="0"/>
        <v>6.6</v>
      </c>
      <c r="N14" s="95" t="str">
        <f t="shared" si="0"/>
        <v/>
      </c>
      <c r="O14" s="95" t="str">
        <f t="shared" si="0"/>
        <v/>
      </c>
      <c r="P14" s="7" t="str">
        <f t="shared" si="1"/>
        <v/>
      </c>
      <c r="Q14" s="7" t="str">
        <f t="shared" si="1"/>
        <v/>
      </c>
      <c r="R14" s="7" t="str">
        <f t="shared" si="1"/>
        <v/>
      </c>
      <c r="S14" s="7" t="str">
        <f t="shared" si="1"/>
        <v/>
      </c>
      <c r="T14" s="1" t="s">
        <v>9</v>
      </c>
    </row>
    <row r="15" spans="1:28">
      <c r="A15" s="88">
        <v>8</v>
      </c>
      <c r="B15" s="89">
        <v>7.1</v>
      </c>
      <c r="C15" s="89">
        <v>43.9</v>
      </c>
      <c r="D15" s="89">
        <f>C15-C9</f>
        <v>24.099999999999998</v>
      </c>
      <c r="E15" s="88" t="s">
        <v>14</v>
      </c>
      <c r="F15" s="90" t="s">
        <v>122</v>
      </c>
      <c r="G15" s="91"/>
      <c r="H15" s="91"/>
      <c r="I15" s="92" t="s">
        <v>62</v>
      </c>
      <c r="J15" s="93">
        <v>2</v>
      </c>
      <c r="K15" s="94">
        <v>16</v>
      </c>
      <c r="L15" s="96" t="str">
        <f t="shared" si="0"/>
        <v/>
      </c>
      <c r="M15" s="96">
        <f t="shared" si="0"/>
        <v>7.1</v>
      </c>
      <c r="N15" s="96" t="str">
        <f t="shared" si="0"/>
        <v/>
      </c>
      <c r="O15" s="96" t="str">
        <f t="shared" si="0"/>
        <v/>
      </c>
      <c r="P15" s="7" t="str">
        <f t="shared" si="1"/>
        <v/>
      </c>
      <c r="Q15" s="7" t="str">
        <f t="shared" si="1"/>
        <v/>
      </c>
      <c r="R15" s="7" t="str">
        <f t="shared" si="1"/>
        <v/>
      </c>
      <c r="S15" s="7" t="str">
        <f t="shared" si="1"/>
        <v/>
      </c>
      <c r="T15" s="1" t="s">
        <v>9</v>
      </c>
    </row>
    <row r="16" spans="1:28">
      <c r="A16" s="1">
        <v>9</v>
      </c>
      <c r="B16" s="23">
        <v>6.5</v>
      </c>
      <c r="C16" s="23">
        <v>50.4</v>
      </c>
      <c r="D16" s="23"/>
      <c r="E16" s="1"/>
      <c r="F16" s="8" t="s">
        <v>15</v>
      </c>
      <c r="G16" s="9"/>
      <c r="H16" s="9"/>
      <c r="I16" s="10" t="s">
        <v>63</v>
      </c>
      <c r="J16" s="1">
        <v>3</v>
      </c>
      <c r="K16" s="7">
        <v>21</v>
      </c>
      <c r="L16" s="95" t="str">
        <f t="shared" si="0"/>
        <v/>
      </c>
      <c r="M16" s="95" t="str">
        <f t="shared" si="0"/>
        <v/>
      </c>
      <c r="N16" s="95">
        <f t="shared" si="0"/>
        <v>6.5</v>
      </c>
      <c r="O16" s="95" t="str">
        <f t="shared" si="0"/>
        <v/>
      </c>
      <c r="P16" s="7" t="str">
        <f t="shared" si="1"/>
        <v/>
      </c>
      <c r="Q16" s="7" t="str">
        <f t="shared" si="1"/>
        <v/>
      </c>
      <c r="R16" s="7" t="str">
        <f t="shared" si="1"/>
        <v/>
      </c>
      <c r="S16" s="7" t="str">
        <f t="shared" si="1"/>
        <v/>
      </c>
      <c r="T16" s="1" t="s">
        <v>9</v>
      </c>
    </row>
    <row r="17" spans="1:20">
      <c r="A17" s="1">
        <v>10</v>
      </c>
      <c r="B17" s="23">
        <v>6.6</v>
      </c>
      <c r="C17" s="23">
        <v>57</v>
      </c>
      <c r="D17" s="23"/>
      <c r="E17" s="1"/>
      <c r="F17" s="8" t="s">
        <v>46</v>
      </c>
      <c r="G17" s="9"/>
      <c r="H17" s="9"/>
      <c r="I17" s="10" t="s">
        <v>63</v>
      </c>
      <c r="J17" s="1">
        <v>3</v>
      </c>
      <c r="K17" s="7">
        <v>27</v>
      </c>
      <c r="L17" s="95" t="str">
        <f t="shared" si="0"/>
        <v/>
      </c>
      <c r="M17" s="95" t="str">
        <f t="shared" si="0"/>
        <v/>
      </c>
      <c r="N17" s="95">
        <f t="shared" si="0"/>
        <v>6.6</v>
      </c>
      <c r="O17" s="95" t="str">
        <f t="shared" si="0"/>
        <v/>
      </c>
      <c r="P17" s="7" t="str">
        <f t="shared" si="1"/>
        <v/>
      </c>
      <c r="Q17" s="7" t="str">
        <f t="shared" si="1"/>
        <v/>
      </c>
      <c r="R17" s="7" t="str">
        <f t="shared" si="1"/>
        <v/>
      </c>
      <c r="S17" s="7" t="str">
        <f t="shared" si="1"/>
        <v/>
      </c>
      <c r="T17" s="1" t="s">
        <v>9</v>
      </c>
    </row>
    <row r="18" spans="1:20">
      <c r="A18" s="1">
        <v>11</v>
      </c>
      <c r="B18" s="23">
        <v>6.4</v>
      </c>
      <c r="C18" s="23">
        <v>63.4</v>
      </c>
      <c r="D18" s="23"/>
      <c r="E18" s="1"/>
      <c r="F18" s="8" t="s">
        <v>16</v>
      </c>
      <c r="G18" s="9"/>
      <c r="H18" s="9"/>
      <c r="I18" s="10" t="s">
        <v>63</v>
      </c>
      <c r="J18" s="1">
        <v>3</v>
      </c>
      <c r="K18" s="7">
        <v>29</v>
      </c>
      <c r="L18" s="95" t="str">
        <f t="shared" si="0"/>
        <v/>
      </c>
      <c r="M18" s="95" t="str">
        <f t="shared" si="0"/>
        <v/>
      </c>
      <c r="N18" s="95">
        <f t="shared" si="0"/>
        <v>6.4</v>
      </c>
      <c r="O18" s="95" t="str">
        <f t="shared" si="0"/>
        <v/>
      </c>
      <c r="P18" s="7" t="str">
        <f t="shared" si="1"/>
        <v/>
      </c>
      <c r="Q18" s="7" t="str">
        <f t="shared" si="1"/>
        <v/>
      </c>
      <c r="R18" s="7" t="str">
        <f t="shared" si="1"/>
        <v/>
      </c>
      <c r="S18" s="7" t="str">
        <f t="shared" si="1"/>
        <v/>
      </c>
      <c r="T18" s="1" t="s">
        <v>9</v>
      </c>
    </row>
    <row r="19" spans="1:20">
      <c r="A19" s="88">
        <v>12</v>
      </c>
      <c r="B19" s="89">
        <v>4.5999999999999996</v>
      </c>
      <c r="C19" s="89">
        <v>68</v>
      </c>
      <c r="D19" s="89">
        <f>C19-C15</f>
        <v>24.1</v>
      </c>
      <c r="E19" s="88"/>
      <c r="F19" s="90" t="s">
        <v>133</v>
      </c>
      <c r="G19" s="91"/>
      <c r="H19" s="91"/>
      <c r="I19" s="92" t="s">
        <v>134</v>
      </c>
      <c r="J19" s="93">
        <v>3</v>
      </c>
      <c r="K19" s="94">
        <v>31</v>
      </c>
      <c r="L19" s="96" t="str">
        <f t="shared" si="0"/>
        <v/>
      </c>
      <c r="M19" s="96" t="str">
        <f t="shared" si="0"/>
        <v/>
      </c>
      <c r="N19" s="96">
        <f t="shared" si="0"/>
        <v>4.5999999999999996</v>
      </c>
      <c r="O19" s="96" t="str">
        <f t="shared" si="0"/>
        <v/>
      </c>
      <c r="P19" s="7" t="str">
        <f t="shared" si="1"/>
        <v/>
      </c>
      <c r="Q19" s="7" t="str">
        <f t="shared" si="1"/>
        <v/>
      </c>
      <c r="R19" s="7" t="str">
        <f t="shared" si="1"/>
        <v/>
      </c>
      <c r="S19" s="7" t="str">
        <f t="shared" si="1"/>
        <v/>
      </c>
      <c r="T19" s="1" t="s">
        <v>9</v>
      </c>
    </row>
    <row r="20" spans="1:20">
      <c r="A20" s="1">
        <v>13</v>
      </c>
      <c r="B20" s="56">
        <v>6.1</v>
      </c>
      <c r="C20" s="23">
        <v>74.099999999999994</v>
      </c>
      <c r="D20" s="23"/>
      <c r="E20" s="12"/>
      <c r="F20" s="8" t="s">
        <v>135</v>
      </c>
      <c r="G20" s="14"/>
      <c r="H20" s="14"/>
      <c r="I20" s="15" t="s">
        <v>66</v>
      </c>
      <c r="J20" s="1">
        <v>4</v>
      </c>
      <c r="K20" s="7">
        <v>41</v>
      </c>
      <c r="L20" s="95" t="str">
        <f t="shared" ref="L20:O67" si="2">IF($J20=L$1,$B20,"")</f>
        <v/>
      </c>
      <c r="M20" s="95" t="str">
        <f t="shared" si="2"/>
        <v/>
      </c>
      <c r="N20" s="95" t="str">
        <f t="shared" si="2"/>
        <v/>
      </c>
      <c r="O20" s="95">
        <f t="shared" si="2"/>
        <v>6.1</v>
      </c>
      <c r="P20" s="7" t="str">
        <f t="shared" ref="P20:S20" si="3">IF($J20=P$1,$B20,"")</f>
        <v/>
      </c>
      <c r="Q20" s="7" t="str">
        <f t="shared" si="3"/>
        <v/>
      </c>
      <c r="R20" s="7" t="str">
        <f t="shared" si="3"/>
        <v/>
      </c>
      <c r="S20" s="7" t="str">
        <f t="shared" si="3"/>
        <v/>
      </c>
      <c r="T20" s="1" t="s">
        <v>9</v>
      </c>
    </row>
    <row r="21" spans="1:20">
      <c r="A21" s="1"/>
      <c r="B21" s="23"/>
      <c r="C21" s="23" t="s">
        <v>9</v>
      </c>
      <c r="D21" s="23"/>
      <c r="E21" s="79" t="s">
        <v>10</v>
      </c>
      <c r="F21" s="13" t="s">
        <v>123</v>
      </c>
      <c r="G21" s="9"/>
      <c r="H21" s="9"/>
      <c r="I21" s="10" t="s">
        <v>66</v>
      </c>
      <c r="J21" s="1"/>
      <c r="K21" s="7"/>
      <c r="L21" s="95" t="str">
        <f t="shared" si="2"/>
        <v/>
      </c>
      <c r="M21" s="95" t="str">
        <f t="shared" si="2"/>
        <v/>
      </c>
      <c r="N21" s="95" t="str">
        <f t="shared" si="2"/>
        <v/>
      </c>
      <c r="O21" s="95" t="str">
        <f t="shared" si="2"/>
        <v/>
      </c>
      <c r="P21" s="7"/>
      <c r="Q21" s="7"/>
      <c r="R21" s="7"/>
      <c r="S21" s="7"/>
      <c r="T21" s="1" t="s">
        <v>9</v>
      </c>
    </row>
    <row r="22" spans="1:20" s="20" customFormat="1">
      <c r="A22" s="26">
        <v>14</v>
      </c>
      <c r="B22" s="31">
        <v>6.1</v>
      </c>
      <c r="C22" s="31">
        <v>80.199999999999989</v>
      </c>
      <c r="D22" s="31"/>
      <c r="E22" s="41"/>
      <c r="F22" s="42" t="s">
        <v>64</v>
      </c>
      <c r="G22" s="43"/>
      <c r="H22" s="43"/>
      <c r="I22" s="44" t="s">
        <v>65</v>
      </c>
      <c r="J22" s="26">
        <v>4</v>
      </c>
      <c r="K22" s="27">
        <v>44</v>
      </c>
      <c r="L22" s="98" t="str">
        <f t="shared" si="2"/>
        <v/>
      </c>
      <c r="M22" s="98" t="str">
        <f t="shared" si="2"/>
        <v/>
      </c>
      <c r="N22" s="98" t="str">
        <f t="shared" si="2"/>
        <v/>
      </c>
      <c r="O22" s="98">
        <f t="shared" si="2"/>
        <v>6.1</v>
      </c>
      <c r="P22" s="27" t="str">
        <f t="shared" ref="P22:S37" si="4">IF($J22=P$1,$B22,"")</f>
        <v/>
      </c>
      <c r="Q22" s="27" t="str">
        <f t="shared" si="4"/>
        <v/>
      </c>
      <c r="R22" s="27" t="str">
        <f t="shared" si="4"/>
        <v/>
      </c>
      <c r="S22" s="27" t="str">
        <f t="shared" si="4"/>
        <v/>
      </c>
      <c r="T22" s="1" t="s">
        <v>9</v>
      </c>
    </row>
    <row r="23" spans="1:20" s="20" customFormat="1">
      <c r="A23" s="29"/>
      <c r="B23" s="51"/>
      <c r="C23" s="51" t="s">
        <v>9</v>
      </c>
      <c r="D23" s="51"/>
      <c r="E23" s="45"/>
      <c r="F23" s="46" t="s">
        <v>67</v>
      </c>
      <c r="G23" s="47"/>
      <c r="H23" s="47"/>
      <c r="I23" s="48"/>
      <c r="J23" s="29"/>
      <c r="K23" s="30"/>
      <c r="L23" s="97" t="str">
        <f t="shared" si="2"/>
        <v/>
      </c>
      <c r="M23" s="97" t="str">
        <f t="shared" si="2"/>
        <v/>
      </c>
      <c r="N23" s="97" t="str">
        <f t="shared" si="2"/>
        <v/>
      </c>
      <c r="O23" s="97" t="str">
        <f t="shared" si="2"/>
        <v/>
      </c>
      <c r="P23" s="30"/>
      <c r="Q23" s="30"/>
      <c r="R23" s="30"/>
      <c r="S23" s="30"/>
      <c r="T23" s="1" t="s">
        <v>9</v>
      </c>
    </row>
    <row r="24" spans="1:20">
      <c r="A24" s="1">
        <v>15</v>
      </c>
      <c r="B24" s="23">
        <v>5.3</v>
      </c>
      <c r="C24" s="23">
        <v>85.5</v>
      </c>
      <c r="D24" s="23"/>
      <c r="E24" s="12"/>
      <c r="F24" s="16" t="s">
        <v>112</v>
      </c>
      <c r="G24" s="14"/>
      <c r="H24" s="14"/>
      <c r="I24" s="15" t="s">
        <v>68</v>
      </c>
      <c r="J24" s="1">
        <v>4</v>
      </c>
      <c r="K24" s="7">
        <v>48</v>
      </c>
      <c r="L24" s="95" t="str">
        <f t="shared" si="2"/>
        <v/>
      </c>
      <c r="M24" s="95" t="str">
        <f t="shared" si="2"/>
        <v/>
      </c>
      <c r="N24" s="95" t="str">
        <f t="shared" si="2"/>
        <v/>
      </c>
      <c r="O24" s="95">
        <f t="shared" si="2"/>
        <v>5.3</v>
      </c>
      <c r="P24" s="7" t="str">
        <f t="shared" si="4"/>
        <v/>
      </c>
      <c r="Q24" s="7" t="str">
        <f t="shared" si="4"/>
        <v/>
      </c>
      <c r="R24" s="7" t="str">
        <f t="shared" si="4"/>
        <v/>
      </c>
      <c r="S24" s="7" t="str">
        <f t="shared" si="4"/>
        <v/>
      </c>
      <c r="T24" s="1" t="s">
        <v>9</v>
      </c>
    </row>
    <row r="25" spans="1:20">
      <c r="A25" s="88">
        <v>16</v>
      </c>
      <c r="B25" s="89">
        <v>6.7</v>
      </c>
      <c r="C25" s="89">
        <v>92.199999999999989</v>
      </c>
      <c r="D25" s="89">
        <f>C25-C19</f>
        <v>24.199999999999989</v>
      </c>
      <c r="E25" s="88"/>
      <c r="F25" s="90" t="s">
        <v>95</v>
      </c>
      <c r="G25" s="91"/>
      <c r="H25" s="91"/>
      <c r="I25" s="92"/>
      <c r="J25" s="93">
        <v>4</v>
      </c>
      <c r="K25" s="94">
        <v>50</v>
      </c>
      <c r="L25" s="96" t="str">
        <f t="shared" si="2"/>
        <v/>
      </c>
      <c r="M25" s="96" t="str">
        <f t="shared" si="2"/>
        <v/>
      </c>
      <c r="N25" s="96" t="str">
        <f t="shared" si="2"/>
        <v/>
      </c>
      <c r="O25" s="96">
        <f t="shared" si="2"/>
        <v>6.7</v>
      </c>
      <c r="P25" s="7" t="str">
        <f t="shared" si="4"/>
        <v/>
      </c>
      <c r="Q25" s="7" t="str">
        <f t="shared" si="4"/>
        <v/>
      </c>
      <c r="R25" s="7" t="str">
        <f t="shared" si="4"/>
        <v/>
      </c>
      <c r="S25" s="7" t="str">
        <f t="shared" si="4"/>
        <v/>
      </c>
      <c r="T25" s="1" t="s">
        <v>9</v>
      </c>
    </row>
    <row r="26" spans="1:20">
      <c r="A26" s="1">
        <v>17</v>
      </c>
      <c r="B26" s="23">
        <v>6.1</v>
      </c>
      <c r="C26" s="23">
        <v>98.3</v>
      </c>
      <c r="D26" s="23"/>
      <c r="E26" s="1"/>
      <c r="F26" s="16" t="s">
        <v>96</v>
      </c>
      <c r="G26" s="9"/>
      <c r="H26" s="9"/>
      <c r="I26" s="15" t="s">
        <v>69</v>
      </c>
      <c r="J26" s="1">
        <v>1</v>
      </c>
      <c r="K26" s="7">
        <v>56</v>
      </c>
      <c r="L26" s="95">
        <f t="shared" si="2"/>
        <v>6.1</v>
      </c>
      <c r="M26" s="95" t="str">
        <f t="shared" si="2"/>
        <v/>
      </c>
      <c r="N26" s="95" t="str">
        <f t="shared" si="2"/>
        <v/>
      </c>
      <c r="O26" s="95" t="str">
        <f t="shared" si="2"/>
        <v/>
      </c>
      <c r="P26" s="7" t="str">
        <f t="shared" si="4"/>
        <v/>
      </c>
      <c r="Q26" s="7" t="str">
        <f t="shared" si="4"/>
        <v/>
      </c>
      <c r="R26" s="7" t="str">
        <f t="shared" si="4"/>
        <v/>
      </c>
      <c r="S26" s="7" t="str">
        <f t="shared" si="4"/>
        <v/>
      </c>
      <c r="T26" s="1" t="s">
        <v>9</v>
      </c>
    </row>
    <row r="27" spans="1:20">
      <c r="A27" s="1"/>
      <c r="B27" s="23"/>
      <c r="C27" s="23" t="s">
        <v>9</v>
      </c>
      <c r="D27" s="23"/>
      <c r="E27" s="79" t="s">
        <v>14</v>
      </c>
      <c r="F27" s="13" t="s">
        <v>142</v>
      </c>
      <c r="G27" s="14"/>
      <c r="H27" s="14"/>
      <c r="I27" s="15"/>
      <c r="J27" s="1" t="s">
        <v>9</v>
      </c>
      <c r="K27" s="7">
        <v>57</v>
      </c>
      <c r="L27" s="95" t="str">
        <f t="shared" si="2"/>
        <v/>
      </c>
      <c r="M27" s="95" t="str">
        <f t="shared" si="2"/>
        <v/>
      </c>
      <c r="N27" s="95" t="str">
        <f t="shared" si="2"/>
        <v/>
      </c>
      <c r="O27" s="95" t="str">
        <f t="shared" si="2"/>
        <v/>
      </c>
      <c r="P27" s="7" t="str">
        <f t="shared" si="4"/>
        <v/>
      </c>
      <c r="Q27" s="7" t="str">
        <f t="shared" si="4"/>
        <v/>
      </c>
      <c r="R27" s="7" t="str">
        <f t="shared" si="4"/>
        <v/>
      </c>
      <c r="S27" s="7" t="str">
        <f t="shared" si="4"/>
        <v/>
      </c>
      <c r="T27" s="1" t="s">
        <v>9</v>
      </c>
    </row>
    <row r="28" spans="1:20">
      <c r="A28" s="1"/>
      <c r="B28" s="23"/>
      <c r="C28" s="23" t="s">
        <v>9</v>
      </c>
      <c r="D28" s="23"/>
      <c r="E28" s="79" t="s">
        <v>10</v>
      </c>
      <c r="F28" s="13" t="s">
        <v>124</v>
      </c>
      <c r="G28" s="14"/>
      <c r="H28" s="14"/>
      <c r="I28" s="15"/>
      <c r="J28" s="1" t="s">
        <v>9</v>
      </c>
      <c r="K28" s="7">
        <v>58</v>
      </c>
      <c r="L28" s="95" t="str">
        <f t="shared" si="2"/>
        <v/>
      </c>
      <c r="M28" s="95" t="str">
        <f t="shared" si="2"/>
        <v/>
      </c>
      <c r="N28" s="95" t="str">
        <f t="shared" si="2"/>
        <v/>
      </c>
      <c r="O28" s="95" t="str">
        <f t="shared" si="2"/>
        <v/>
      </c>
      <c r="P28" s="7" t="str">
        <f t="shared" si="4"/>
        <v/>
      </c>
      <c r="Q28" s="7" t="str">
        <f t="shared" si="4"/>
        <v/>
      </c>
      <c r="R28" s="7" t="str">
        <f t="shared" si="4"/>
        <v/>
      </c>
      <c r="S28" s="7" t="str">
        <f t="shared" si="4"/>
        <v/>
      </c>
      <c r="T28" s="1" t="s">
        <v>9</v>
      </c>
    </row>
    <row r="29" spans="1:20">
      <c r="A29" s="1">
        <v>18</v>
      </c>
      <c r="B29" s="23">
        <v>4.3</v>
      </c>
      <c r="C29" s="23">
        <v>102.6</v>
      </c>
      <c r="D29" s="23"/>
      <c r="E29" s="12"/>
      <c r="F29" s="16" t="s">
        <v>71</v>
      </c>
      <c r="G29" s="14"/>
      <c r="H29" s="14"/>
      <c r="I29" s="15" t="s">
        <v>70</v>
      </c>
      <c r="J29" s="1">
        <v>1</v>
      </c>
      <c r="K29" s="7">
        <v>63</v>
      </c>
      <c r="L29" s="95">
        <f t="shared" si="2"/>
        <v>4.3</v>
      </c>
      <c r="M29" s="95" t="str">
        <f t="shared" si="2"/>
        <v/>
      </c>
      <c r="N29" s="95" t="str">
        <f t="shared" si="2"/>
        <v/>
      </c>
      <c r="O29" s="95" t="str">
        <f t="shared" si="2"/>
        <v/>
      </c>
      <c r="P29" s="7" t="str">
        <f t="shared" si="4"/>
        <v/>
      </c>
      <c r="Q29" s="7" t="str">
        <f t="shared" si="4"/>
        <v/>
      </c>
      <c r="R29" s="7" t="str">
        <f t="shared" si="4"/>
        <v/>
      </c>
      <c r="S29" s="7" t="str">
        <f t="shared" si="4"/>
        <v/>
      </c>
      <c r="T29" s="1" t="s">
        <v>9</v>
      </c>
    </row>
    <row r="30" spans="1:20">
      <c r="A30" s="1">
        <v>19</v>
      </c>
      <c r="B30" s="23">
        <v>4.7</v>
      </c>
      <c r="C30" s="23">
        <v>107.3</v>
      </c>
      <c r="D30" s="23"/>
      <c r="E30" s="1"/>
      <c r="F30" s="16" t="s">
        <v>97</v>
      </c>
      <c r="G30" s="9"/>
      <c r="H30" s="9"/>
      <c r="I30" s="10" t="s">
        <v>72</v>
      </c>
      <c r="J30" s="1">
        <v>1</v>
      </c>
      <c r="K30" s="7">
        <v>69</v>
      </c>
      <c r="L30" s="95">
        <f t="shared" si="2"/>
        <v>4.7</v>
      </c>
      <c r="M30" s="95" t="str">
        <f t="shared" si="2"/>
        <v/>
      </c>
      <c r="N30" s="95" t="str">
        <f t="shared" si="2"/>
        <v/>
      </c>
      <c r="O30" s="95" t="str">
        <f t="shared" si="2"/>
        <v/>
      </c>
      <c r="P30" s="7" t="str">
        <f t="shared" si="4"/>
        <v/>
      </c>
      <c r="Q30" s="7" t="str">
        <f t="shared" si="4"/>
        <v/>
      </c>
      <c r="R30" s="7" t="str">
        <f t="shared" si="4"/>
        <v/>
      </c>
      <c r="S30" s="7" t="str">
        <f t="shared" si="4"/>
        <v/>
      </c>
      <c r="T30" s="1" t="s">
        <v>9</v>
      </c>
    </row>
    <row r="31" spans="1:20">
      <c r="A31" s="88">
        <v>20</v>
      </c>
      <c r="B31" s="89">
        <v>7.7</v>
      </c>
      <c r="C31" s="89">
        <v>115</v>
      </c>
      <c r="D31" s="89">
        <f>C31-C25</f>
        <v>22.800000000000011</v>
      </c>
      <c r="E31" s="88"/>
      <c r="F31" s="90" t="s">
        <v>47</v>
      </c>
      <c r="G31" s="91"/>
      <c r="H31" s="91"/>
      <c r="I31" s="92" t="s">
        <v>73</v>
      </c>
      <c r="J31" s="93">
        <v>1</v>
      </c>
      <c r="K31" s="94">
        <v>72</v>
      </c>
      <c r="L31" s="96">
        <f t="shared" si="2"/>
        <v>7.7</v>
      </c>
      <c r="M31" s="96" t="str">
        <f t="shared" si="2"/>
        <v/>
      </c>
      <c r="N31" s="96" t="str">
        <f t="shared" si="2"/>
        <v/>
      </c>
      <c r="O31" s="96" t="str">
        <f t="shared" si="2"/>
        <v/>
      </c>
      <c r="P31" s="7" t="str">
        <f t="shared" si="4"/>
        <v/>
      </c>
      <c r="Q31" s="7" t="str">
        <f t="shared" si="4"/>
        <v/>
      </c>
      <c r="R31" s="7" t="str">
        <f t="shared" si="4"/>
        <v/>
      </c>
      <c r="S31" s="7" t="str">
        <f t="shared" si="4"/>
        <v/>
      </c>
      <c r="T31" s="1" t="s">
        <v>9</v>
      </c>
    </row>
    <row r="32" spans="1:20">
      <c r="A32" s="1">
        <v>21</v>
      </c>
      <c r="B32" s="23">
        <v>5.6</v>
      </c>
      <c r="C32" s="23">
        <v>120.6</v>
      </c>
      <c r="D32" s="23"/>
      <c r="E32" s="1"/>
      <c r="F32" s="8" t="s">
        <v>75</v>
      </c>
      <c r="G32" s="9"/>
      <c r="H32" s="9"/>
      <c r="I32" s="10" t="s">
        <v>74</v>
      </c>
      <c r="J32" s="1">
        <v>2</v>
      </c>
      <c r="K32" s="7">
        <v>74</v>
      </c>
      <c r="L32" s="95" t="str">
        <f t="shared" si="2"/>
        <v/>
      </c>
      <c r="M32" s="95">
        <f t="shared" si="2"/>
        <v>5.6</v>
      </c>
      <c r="N32" s="95" t="str">
        <f t="shared" si="2"/>
        <v/>
      </c>
      <c r="O32" s="95" t="str">
        <f t="shared" si="2"/>
        <v/>
      </c>
      <c r="P32" s="7" t="str">
        <f t="shared" si="4"/>
        <v/>
      </c>
      <c r="Q32" s="7" t="str">
        <f t="shared" si="4"/>
        <v/>
      </c>
      <c r="R32" s="7" t="str">
        <f t="shared" si="4"/>
        <v/>
      </c>
      <c r="S32" s="7" t="str">
        <f t="shared" si="4"/>
        <v/>
      </c>
      <c r="T32" s="1" t="s">
        <v>9</v>
      </c>
    </row>
    <row r="33" spans="1:29">
      <c r="A33" s="1">
        <v>22</v>
      </c>
      <c r="B33" s="23">
        <v>6.9</v>
      </c>
      <c r="C33" s="62">
        <v>127.5</v>
      </c>
      <c r="D33" s="23"/>
      <c r="E33" s="1"/>
      <c r="F33" s="8" t="s">
        <v>136</v>
      </c>
      <c r="G33" s="9"/>
      <c r="H33" s="9"/>
      <c r="I33" s="10" t="s">
        <v>76</v>
      </c>
      <c r="J33" s="1">
        <v>2</v>
      </c>
      <c r="K33" s="7">
        <v>79</v>
      </c>
      <c r="L33" s="95" t="str">
        <f t="shared" si="2"/>
        <v/>
      </c>
      <c r="M33" s="95">
        <f t="shared" si="2"/>
        <v>6.9</v>
      </c>
      <c r="N33" s="95" t="str">
        <f t="shared" si="2"/>
        <v/>
      </c>
      <c r="O33" s="95" t="str">
        <f t="shared" si="2"/>
        <v/>
      </c>
      <c r="P33" s="7" t="str">
        <f t="shared" si="4"/>
        <v/>
      </c>
      <c r="Q33" s="7" t="str">
        <f t="shared" si="4"/>
        <v/>
      </c>
      <c r="R33" s="7" t="str">
        <f t="shared" si="4"/>
        <v/>
      </c>
      <c r="S33" s="7" t="str">
        <f t="shared" si="4"/>
        <v/>
      </c>
      <c r="T33" s="1" t="s">
        <v>9</v>
      </c>
    </row>
    <row r="34" spans="1:29">
      <c r="A34" s="1">
        <v>23</v>
      </c>
      <c r="B34" s="23">
        <v>6.9</v>
      </c>
      <c r="C34" s="62">
        <v>134.4</v>
      </c>
      <c r="D34" s="23"/>
      <c r="E34" s="1"/>
      <c r="F34" s="8" t="s">
        <v>137</v>
      </c>
      <c r="G34" s="9"/>
      <c r="H34" s="9"/>
      <c r="I34" s="10" t="s">
        <v>79</v>
      </c>
      <c r="J34" s="1">
        <v>2</v>
      </c>
      <c r="K34" s="7">
        <v>83</v>
      </c>
      <c r="L34" s="95" t="str">
        <f t="shared" si="2"/>
        <v/>
      </c>
      <c r="M34" s="95">
        <f t="shared" si="2"/>
        <v>6.9</v>
      </c>
      <c r="N34" s="95" t="str">
        <f t="shared" si="2"/>
        <v/>
      </c>
      <c r="O34" s="95" t="str">
        <f t="shared" si="2"/>
        <v/>
      </c>
      <c r="P34" s="7" t="str">
        <f t="shared" si="4"/>
        <v/>
      </c>
      <c r="Q34" s="7" t="str">
        <f t="shared" si="4"/>
        <v/>
      </c>
      <c r="R34" s="7" t="str">
        <f t="shared" si="4"/>
        <v/>
      </c>
      <c r="S34" s="7" t="str">
        <f t="shared" si="4"/>
        <v/>
      </c>
      <c r="T34" s="1" t="s">
        <v>9</v>
      </c>
    </row>
    <row r="35" spans="1:29">
      <c r="A35" s="1"/>
      <c r="B35" s="23"/>
      <c r="C35" s="62"/>
      <c r="D35" s="23"/>
      <c r="E35" s="1" t="s">
        <v>10</v>
      </c>
      <c r="F35" s="8" t="s">
        <v>148</v>
      </c>
      <c r="G35" s="9"/>
      <c r="H35" s="9"/>
      <c r="I35" s="10" t="s">
        <v>79</v>
      </c>
      <c r="J35" s="1"/>
      <c r="K35" s="7">
        <v>85</v>
      </c>
      <c r="L35" s="95" t="str">
        <f t="shared" si="2"/>
        <v/>
      </c>
      <c r="M35" s="95" t="str">
        <f t="shared" si="2"/>
        <v/>
      </c>
      <c r="N35" s="95" t="str">
        <f t="shared" si="2"/>
        <v/>
      </c>
      <c r="O35" s="95" t="str">
        <f t="shared" si="2"/>
        <v/>
      </c>
      <c r="P35" s="7" t="str">
        <f t="shared" si="4"/>
        <v/>
      </c>
      <c r="Q35" s="7" t="str">
        <f t="shared" si="4"/>
        <v/>
      </c>
      <c r="R35" s="7" t="str">
        <f t="shared" si="4"/>
        <v/>
      </c>
      <c r="S35" s="7" t="str">
        <f t="shared" si="4"/>
        <v/>
      </c>
      <c r="T35" s="1" t="s">
        <v>9</v>
      </c>
    </row>
    <row r="36" spans="1:29">
      <c r="A36" s="88">
        <v>24</v>
      </c>
      <c r="B36" s="89">
        <v>6.4</v>
      </c>
      <c r="C36" s="89">
        <v>140.79999999999998</v>
      </c>
      <c r="D36" s="89">
        <f>C36-C31</f>
        <v>25.799999999999983</v>
      </c>
      <c r="E36" s="88"/>
      <c r="F36" s="90" t="s">
        <v>17</v>
      </c>
      <c r="G36" s="91"/>
      <c r="H36" s="91"/>
      <c r="I36" s="92" t="s">
        <v>79</v>
      </c>
      <c r="J36" s="93">
        <v>2</v>
      </c>
      <c r="K36" s="94">
        <v>90</v>
      </c>
      <c r="L36" s="96" t="str">
        <f t="shared" si="2"/>
        <v/>
      </c>
      <c r="M36" s="96">
        <f t="shared" si="2"/>
        <v>6.4</v>
      </c>
      <c r="N36" s="96" t="str">
        <f t="shared" si="2"/>
        <v/>
      </c>
      <c r="O36" s="96" t="str">
        <f t="shared" si="2"/>
        <v/>
      </c>
      <c r="P36" s="7" t="str">
        <f t="shared" si="4"/>
        <v/>
      </c>
      <c r="Q36" s="7" t="str">
        <f t="shared" si="4"/>
        <v/>
      </c>
      <c r="R36" s="7" t="str">
        <f t="shared" si="4"/>
        <v/>
      </c>
      <c r="S36" s="7" t="str">
        <f t="shared" si="4"/>
        <v/>
      </c>
      <c r="T36" s="1" t="s">
        <v>9</v>
      </c>
    </row>
    <row r="37" spans="1:29">
      <c r="A37" s="1">
        <v>25</v>
      </c>
      <c r="B37" s="23">
        <v>6.3</v>
      </c>
      <c r="C37" s="62">
        <v>147.1</v>
      </c>
      <c r="D37" s="23"/>
      <c r="E37" s="1"/>
      <c r="F37" s="16" t="s">
        <v>138</v>
      </c>
      <c r="G37" s="9"/>
      <c r="H37" s="14"/>
      <c r="I37" s="10" t="s">
        <v>77</v>
      </c>
      <c r="J37" s="1">
        <v>3</v>
      </c>
      <c r="K37" s="7">
        <v>93</v>
      </c>
      <c r="L37" s="95" t="str">
        <f t="shared" si="2"/>
        <v/>
      </c>
      <c r="M37" s="95" t="str">
        <f t="shared" si="2"/>
        <v/>
      </c>
      <c r="N37" s="95">
        <f t="shared" si="2"/>
        <v>6.3</v>
      </c>
      <c r="O37" s="95" t="str">
        <f t="shared" si="2"/>
        <v/>
      </c>
      <c r="P37" s="7" t="str">
        <f t="shared" si="4"/>
        <v/>
      </c>
      <c r="Q37" s="7" t="str">
        <f t="shared" si="4"/>
        <v/>
      </c>
      <c r="R37" s="7" t="str">
        <f t="shared" si="4"/>
        <v/>
      </c>
      <c r="S37" s="7" t="str">
        <f t="shared" si="4"/>
        <v/>
      </c>
      <c r="T37" s="1" t="s">
        <v>9</v>
      </c>
    </row>
    <row r="38" spans="1:29" s="20" customFormat="1">
      <c r="A38" s="1">
        <v>26</v>
      </c>
      <c r="B38" s="23">
        <v>5.3</v>
      </c>
      <c r="C38" s="62">
        <v>152.39999999999998</v>
      </c>
      <c r="D38" s="23"/>
      <c r="E38" s="1"/>
      <c r="F38" s="16" t="s">
        <v>99</v>
      </c>
      <c r="G38" s="9"/>
      <c r="H38" s="14"/>
      <c r="I38" s="15" t="s">
        <v>78</v>
      </c>
      <c r="J38" s="1">
        <v>3</v>
      </c>
      <c r="K38" s="7">
        <v>94</v>
      </c>
      <c r="L38" s="95" t="str">
        <f t="shared" si="2"/>
        <v/>
      </c>
      <c r="M38" s="95" t="str">
        <f t="shared" si="2"/>
        <v/>
      </c>
      <c r="N38" s="95">
        <f t="shared" si="2"/>
        <v>5.3</v>
      </c>
      <c r="O38" s="95" t="str">
        <f t="shared" si="2"/>
        <v/>
      </c>
      <c r="P38" s="7" t="str">
        <f t="shared" ref="P38:S51" si="5">IF($J38=P$1,$B38,"")</f>
        <v/>
      </c>
      <c r="Q38" s="7" t="str">
        <f t="shared" si="5"/>
        <v/>
      </c>
      <c r="R38" s="7" t="str">
        <f t="shared" si="5"/>
        <v/>
      </c>
      <c r="S38" s="7" t="str">
        <f t="shared" si="5"/>
        <v/>
      </c>
      <c r="T38" s="1" t="s">
        <v>9</v>
      </c>
      <c r="U38"/>
      <c r="V38"/>
      <c r="W38"/>
      <c r="X38"/>
      <c r="Y38"/>
      <c r="Z38"/>
      <c r="AA38"/>
      <c r="AB38"/>
      <c r="AC38"/>
    </row>
    <row r="39" spans="1:29" s="20" customFormat="1">
      <c r="A39" s="26"/>
      <c r="B39" s="31"/>
      <c r="C39" s="31" t="s">
        <v>9</v>
      </c>
      <c r="D39" s="31"/>
      <c r="E39" s="26"/>
      <c r="F39" s="42" t="s">
        <v>84</v>
      </c>
      <c r="G39" s="52"/>
      <c r="H39" s="43"/>
      <c r="I39" s="44"/>
      <c r="J39" s="26"/>
      <c r="K39" s="27"/>
      <c r="L39" s="98" t="str">
        <f t="shared" si="2"/>
        <v/>
      </c>
      <c r="M39" s="98" t="str">
        <f t="shared" si="2"/>
        <v/>
      </c>
      <c r="N39" s="98" t="str">
        <f t="shared" si="2"/>
        <v/>
      </c>
      <c r="O39" s="98" t="str">
        <f t="shared" si="2"/>
        <v/>
      </c>
      <c r="P39" s="27"/>
      <c r="Q39" s="27"/>
      <c r="R39" s="27"/>
      <c r="S39" s="27"/>
      <c r="T39" s="1" t="s">
        <v>9</v>
      </c>
    </row>
    <row r="40" spans="1:29">
      <c r="A40" s="29">
        <v>27</v>
      </c>
      <c r="B40" s="51">
        <v>4</v>
      </c>
      <c r="C40" s="51">
        <v>156.39999999999998</v>
      </c>
      <c r="D40" s="51"/>
      <c r="E40" s="29"/>
      <c r="F40" s="46" t="s">
        <v>18</v>
      </c>
      <c r="G40" s="53"/>
      <c r="H40" s="47"/>
      <c r="I40" s="48" t="s">
        <v>78</v>
      </c>
      <c r="J40" s="29">
        <v>3</v>
      </c>
      <c r="K40" s="30">
        <v>95</v>
      </c>
      <c r="L40" s="97" t="str">
        <f t="shared" si="2"/>
        <v/>
      </c>
      <c r="M40" s="97" t="str">
        <f t="shared" si="2"/>
        <v/>
      </c>
      <c r="N40" s="97">
        <f t="shared" si="2"/>
        <v>4</v>
      </c>
      <c r="O40" s="97" t="str">
        <f t="shared" si="2"/>
        <v/>
      </c>
      <c r="P40" s="30" t="str">
        <f t="shared" si="5"/>
        <v/>
      </c>
      <c r="Q40" s="30" t="str">
        <f t="shared" si="5"/>
        <v/>
      </c>
      <c r="R40" s="30" t="str">
        <f t="shared" si="5"/>
        <v/>
      </c>
      <c r="S40" s="30" t="str">
        <f t="shared" si="5"/>
        <v/>
      </c>
      <c r="T40" s="1" t="s">
        <v>9</v>
      </c>
      <c r="U40" s="20"/>
      <c r="V40" s="20"/>
      <c r="W40" s="20"/>
      <c r="X40" s="20"/>
      <c r="Y40" s="20"/>
      <c r="Z40" s="20"/>
      <c r="AA40" s="20"/>
      <c r="AB40" s="20"/>
      <c r="AC40" s="20"/>
    </row>
    <row r="41" spans="1:29">
      <c r="A41" s="88">
        <v>28</v>
      </c>
      <c r="B41" s="89">
        <v>5.4</v>
      </c>
      <c r="C41" s="89">
        <v>161.79999999999998</v>
      </c>
      <c r="D41" s="89">
        <f>C41-C36</f>
        <v>21</v>
      </c>
      <c r="E41" s="88"/>
      <c r="F41" s="90" t="s">
        <v>48</v>
      </c>
      <c r="G41" s="91"/>
      <c r="H41" s="91"/>
      <c r="I41" s="92" t="s">
        <v>78</v>
      </c>
      <c r="J41" s="93">
        <v>3</v>
      </c>
      <c r="K41" s="94">
        <v>99</v>
      </c>
      <c r="L41" s="96" t="str">
        <f t="shared" si="2"/>
        <v/>
      </c>
      <c r="M41" s="96" t="str">
        <f t="shared" si="2"/>
        <v/>
      </c>
      <c r="N41" s="96">
        <f t="shared" si="2"/>
        <v>5.4</v>
      </c>
      <c r="O41" s="96" t="str">
        <f t="shared" si="2"/>
        <v/>
      </c>
      <c r="P41" s="7" t="str">
        <f t="shared" si="5"/>
        <v/>
      </c>
      <c r="Q41" s="7" t="str">
        <f t="shared" si="5"/>
        <v/>
      </c>
      <c r="R41" s="7" t="str">
        <f t="shared" si="5"/>
        <v/>
      </c>
      <c r="S41" s="7" t="str">
        <f t="shared" si="5"/>
        <v/>
      </c>
      <c r="T41" s="1" t="s">
        <v>9</v>
      </c>
    </row>
    <row r="42" spans="1:29">
      <c r="A42" s="1">
        <v>29</v>
      </c>
      <c r="B42" s="23">
        <v>5.2</v>
      </c>
      <c r="C42" s="23">
        <v>166.99999999999997</v>
      </c>
      <c r="D42" s="23"/>
      <c r="E42" s="1"/>
      <c r="F42" s="16" t="s">
        <v>19</v>
      </c>
      <c r="G42" s="9"/>
      <c r="H42" s="14"/>
      <c r="I42" s="15" t="s">
        <v>83</v>
      </c>
      <c r="J42" s="1">
        <v>4</v>
      </c>
      <c r="K42" s="7">
        <v>100</v>
      </c>
      <c r="L42" s="95" t="str">
        <f t="shared" si="2"/>
        <v/>
      </c>
      <c r="M42" s="95" t="str">
        <f t="shared" si="2"/>
        <v/>
      </c>
      <c r="N42" s="95" t="str">
        <f t="shared" si="2"/>
        <v/>
      </c>
      <c r="O42" s="95">
        <f t="shared" si="2"/>
        <v>5.2</v>
      </c>
      <c r="P42" s="7" t="str">
        <f t="shared" si="5"/>
        <v/>
      </c>
      <c r="Q42" s="7" t="str">
        <f t="shared" si="5"/>
        <v/>
      </c>
      <c r="R42" s="7" t="str">
        <f t="shared" si="5"/>
        <v/>
      </c>
      <c r="S42" s="7" t="str">
        <f t="shared" si="5"/>
        <v/>
      </c>
      <c r="T42" s="1" t="s">
        <v>9</v>
      </c>
    </row>
    <row r="43" spans="1:29">
      <c r="A43" s="1">
        <v>30</v>
      </c>
      <c r="B43" s="23">
        <v>7.8</v>
      </c>
      <c r="C43" s="23">
        <v>174.79999999999998</v>
      </c>
      <c r="D43" s="23"/>
      <c r="E43" s="1"/>
      <c r="F43" s="16" t="s">
        <v>20</v>
      </c>
      <c r="G43" s="9"/>
      <c r="H43" s="9"/>
      <c r="I43" s="54" t="s">
        <v>83</v>
      </c>
      <c r="J43" s="1">
        <v>4</v>
      </c>
      <c r="K43" s="7">
        <v>103</v>
      </c>
      <c r="L43" s="95" t="str">
        <f t="shared" si="2"/>
        <v/>
      </c>
      <c r="M43" s="95" t="str">
        <f t="shared" si="2"/>
        <v/>
      </c>
      <c r="N43" s="95" t="str">
        <f t="shared" si="2"/>
        <v/>
      </c>
      <c r="O43" s="95">
        <f t="shared" si="2"/>
        <v>7.8</v>
      </c>
      <c r="P43" s="7" t="str">
        <f t="shared" si="5"/>
        <v/>
      </c>
      <c r="Q43" s="7" t="str">
        <f t="shared" si="5"/>
        <v/>
      </c>
      <c r="R43" s="7" t="str">
        <f t="shared" si="5"/>
        <v/>
      </c>
      <c r="S43" s="7" t="str">
        <f t="shared" si="5"/>
        <v/>
      </c>
      <c r="T43" s="1" t="s">
        <v>9</v>
      </c>
    </row>
    <row r="44" spans="1:29" s="20" customFormat="1">
      <c r="A44" s="1"/>
      <c r="B44" s="50"/>
      <c r="C44" s="50" t="s">
        <v>82</v>
      </c>
      <c r="D44" s="50"/>
      <c r="E44" s="78"/>
      <c r="F44" s="13" t="s">
        <v>129</v>
      </c>
      <c r="G44" s="9"/>
      <c r="H44" s="9"/>
      <c r="I44" s="54"/>
      <c r="J44" s="1" t="s">
        <v>9</v>
      </c>
      <c r="K44" s="7">
        <v>104</v>
      </c>
      <c r="L44" s="95" t="str">
        <f t="shared" si="2"/>
        <v/>
      </c>
      <c r="M44" s="95" t="str">
        <f t="shared" si="2"/>
        <v/>
      </c>
      <c r="N44" s="95" t="str">
        <f t="shared" si="2"/>
        <v/>
      </c>
      <c r="O44" s="95" t="str">
        <f t="shared" si="2"/>
        <v/>
      </c>
      <c r="P44" s="7" t="str">
        <f t="shared" si="5"/>
        <v/>
      </c>
      <c r="Q44" s="7" t="str">
        <f t="shared" si="5"/>
        <v/>
      </c>
      <c r="R44" s="7" t="str">
        <f t="shared" si="5"/>
        <v/>
      </c>
      <c r="S44" s="7" t="str">
        <f t="shared" si="5"/>
        <v/>
      </c>
      <c r="T44" s="1" t="s">
        <v>9</v>
      </c>
      <c r="U44"/>
      <c r="V44"/>
      <c r="W44"/>
      <c r="X44"/>
      <c r="Y44"/>
      <c r="Z44"/>
      <c r="AA44"/>
      <c r="AB44"/>
      <c r="AC44"/>
    </row>
    <row r="45" spans="1:29" s="20" customFormat="1">
      <c r="A45" s="26"/>
      <c r="B45" s="31"/>
      <c r="C45" s="105" t="s">
        <v>81</v>
      </c>
      <c r="D45" s="105"/>
      <c r="E45" s="106" t="s">
        <v>80</v>
      </c>
      <c r="F45" s="42" t="s">
        <v>85</v>
      </c>
      <c r="G45" s="52"/>
      <c r="H45" s="52"/>
      <c r="I45" s="54"/>
      <c r="J45" s="26" t="s">
        <v>9</v>
      </c>
      <c r="K45" s="27">
        <v>104</v>
      </c>
      <c r="L45" s="98" t="str">
        <f t="shared" si="2"/>
        <v/>
      </c>
      <c r="M45" s="98" t="str">
        <f t="shared" si="2"/>
        <v/>
      </c>
      <c r="N45" s="98" t="str">
        <f t="shared" si="2"/>
        <v/>
      </c>
      <c r="O45" s="98" t="str">
        <f t="shared" si="2"/>
        <v/>
      </c>
      <c r="P45" s="27" t="str">
        <f t="shared" si="5"/>
        <v/>
      </c>
      <c r="Q45" s="27" t="str">
        <f t="shared" si="5"/>
        <v/>
      </c>
      <c r="R45" s="27" t="str">
        <f t="shared" si="5"/>
        <v/>
      </c>
      <c r="S45" s="27" t="str">
        <f t="shared" si="5"/>
        <v/>
      </c>
      <c r="T45" s="1" t="s">
        <v>9</v>
      </c>
    </row>
    <row r="46" spans="1:29">
      <c r="A46" s="29">
        <v>31</v>
      </c>
      <c r="B46" s="51">
        <v>7.1</v>
      </c>
      <c r="C46" s="104">
        <v>181.9</v>
      </c>
      <c r="D46" s="83"/>
      <c r="E46" s="84"/>
      <c r="F46" s="103" t="s">
        <v>126</v>
      </c>
      <c r="G46" s="53"/>
      <c r="H46" s="53"/>
      <c r="I46" s="55" t="s">
        <v>83</v>
      </c>
      <c r="J46" s="29">
        <v>4</v>
      </c>
      <c r="K46" s="30">
        <v>106</v>
      </c>
      <c r="L46" s="97" t="str">
        <f t="shared" si="2"/>
        <v/>
      </c>
      <c r="M46" s="97" t="str">
        <f t="shared" si="2"/>
        <v/>
      </c>
      <c r="N46" s="97" t="str">
        <f t="shared" si="2"/>
        <v/>
      </c>
      <c r="O46" s="97">
        <f t="shared" si="2"/>
        <v>7.1</v>
      </c>
      <c r="P46" s="30" t="str">
        <f t="shared" si="5"/>
        <v/>
      </c>
      <c r="Q46" s="30" t="str">
        <f t="shared" si="5"/>
        <v/>
      </c>
      <c r="R46" s="30" t="str">
        <f t="shared" si="5"/>
        <v/>
      </c>
      <c r="S46" s="30" t="str">
        <f t="shared" si="5"/>
        <v/>
      </c>
      <c r="T46" s="1" t="s">
        <v>9</v>
      </c>
      <c r="U46" s="20"/>
      <c r="V46" s="20"/>
      <c r="W46" s="20"/>
      <c r="X46" s="20"/>
      <c r="Y46" s="20"/>
      <c r="Z46" s="20"/>
      <c r="AA46" s="20"/>
      <c r="AB46" s="20"/>
      <c r="AC46" s="20"/>
    </row>
    <row r="47" spans="1:29">
      <c r="A47" s="88">
        <v>32</v>
      </c>
      <c r="B47" s="89">
        <v>6.8</v>
      </c>
      <c r="C47" s="89">
        <v>188.70000000000002</v>
      </c>
      <c r="D47" s="89">
        <f>C47-C41</f>
        <v>26.900000000000034</v>
      </c>
      <c r="E47" s="88"/>
      <c r="F47" s="90" t="s">
        <v>139</v>
      </c>
      <c r="G47" s="91"/>
      <c r="H47" s="91"/>
      <c r="I47" s="92" t="s">
        <v>86</v>
      </c>
      <c r="J47" s="93">
        <v>4</v>
      </c>
      <c r="K47" s="94">
        <v>110</v>
      </c>
      <c r="L47" s="96" t="str">
        <f t="shared" si="2"/>
        <v/>
      </c>
      <c r="M47" s="96" t="str">
        <f t="shared" si="2"/>
        <v/>
      </c>
      <c r="N47" s="96" t="str">
        <f t="shared" si="2"/>
        <v/>
      </c>
      <c r="O47" s="96">
        <f t="shared" si="2"/>
        <v>6.8</v>
      </c>
      <c r="P47" s="7" t="str">
        <f t="shared" si="5"/>
        <v/>
      </c>
      <c r="Q47" s="7" t="str">
        <f t="shared" si="5"/>
        <v/>
      </c>
      <c r="R47" s="7" t="str">
        <f t="shared" si="5"/>
        <v/>
      </c>
      <c r="S47" s="7" t="str">
        <f t="shared" si="5"/>
        <v/>
      </c>
      <c r="T47" s="1" t="s">
        <v>9</v>
      </c>
    </row>
    <row r="48" spans="1:29">
      <c r="A48" s="1"/>
      <c r="B48" s="23"/>
      <c r="C48" s="23"/>
      <c r="D48" s="23"/>
      <c r="E48" s="12"/>
      <c r="F48" s="16" t="s">
        <v>49</v>
      </c>
      <c r="G48" s="14"/>
      <c r="H48" s="14"/>
      <c r="I48" s="15"/>
      <c r="J48" s="1" t="s">
        <v>9</v>
      </c>
      <c r="K48" s="7">
        <v>57</v>
      </c>
      <c r="L48" s="95" t="str">
        <f t="shared" si="2"/>
        <v/>
      </c>
      <c r="M48" s="95" t="str">
        <f t="shared" si="2"/>
        <v/>
      </c>
      <c r="N48" s="95" t="str">
        <f t="shared" si="2"/>
        <v/>
      </c>
      <c r="O48" s="95" t="str">
        <f t="shared" si="2"/>
        <v/>
      </c>
      <c r="P48" s="7" t="str">
        <f t="shared" si="5"/>
        <v/>
      </c>
      <c r="Q48" s="7" t="str">
        <f t="shared" si="5"/>
        <v/>
      </c>
      <c r="R48" s="7" t="str">
        <f t="shared" si="5"/>
        <v/>
      </c>
      <c r="S48" s="7" t="str">
        <f t="shared" si="5"/>
        <v/>
      </c>
      <c r="T48" s="1" t="s">
        <v>9</v>
      </c>
    </row>
    <row r="49" spans="1:29">
      <c r="A49" s="1">
        <v>33</v>
      </c>
      <c r="B49" s="23">
        <v>6.5</v>
      </c>
      <c r="C49" s="23">
        <v>195.20000000000002</v>
      </c>
      <c r="D49" s="23"/>
      <c r="E49" s="12"/>
      <c r="F49" s="16" t="s">
        <v>21</v>
      </c>
      <c r="G49" s="14"/>
      <c r="H49" s="14"/>
      <c r="I49" s="15" t="s">
        <v>87</v>
      </c>
      <c r="J49" s="1">
        <v>1</v>
      </c>
      <c r="K49" s="7">
        <v>118</v>
      </c>
      <c r="L49" s="95">
        <f t="shared" si="2"/>
        <v>6.5</v>
      </c>
      <c r="M49" s="95" t="str">
        <f t="shared" si="2"/>
        <v/>
      </c>
      <c r="N49" s="95" t="str">
        <f t="shared" si="2"/>
        <v/>
      </c>
      <c r="O49" s="95" t="str">
        <f t="shared" si="2"/>
        <v/>
      </c>
      <c r="P49" s="7" t="str">
        <f t="shared" si="5"/>
        <v/>
      </c>
      <c r="Q49" s="7" t="str">
        <f t="shared" si="5"/>
        <v/>
      </c>
      <c r="R49" s="7" t="str">
        <f t="shared" si="5"/>
        <v/>
      </c>
      <c r="S49" s="7" t="str">
        <f t="shared" si="5"/>
        <v/>
      </c>
      <c r="T49" s="1" t="s">
        <v>9</v>
      </c>
    </row>
    <row r="50" spans="1:29">
      <c r="A50" s="1">
        <v>34</v>
      </c>
      <c r="B50" s="23">
        <v>6.1</v>
      </c>
      <c r="C50" s="23">
        <v>201.3</v>
      </c>
      <c r="D50" s="23"/>
      <c r="E50" s="1"/>
      <c r="F50" s="13" t="s">
        <v>22</v>
      </c>
      <c r="G50" s="14"/>
      <c r="H50" s="14"/>
      <c r="I50" s="15" t="s">
        <v>88</v>
      </c>
      <c r="J50" s="1">
        <v>1</v>
      </c>
      <c r="K50" s="7">
        <v>120</v>
      </c>
      <c r="L50" s="95">
        <f t="shared" si="2"/>
        <v>6.1</v>
      </c>
      <c r="M50" s="95" t="str">
        <f t="shared" si="2"/>
        <v/>
      </c>
      <c r="N50" s="95" t="str">
        <f t="shared" si="2"/>
        <v/>
      </c>
      <c r="O50" s="95" t="str">
        <f t="shared" si="2"/>
        <v/>
      </c>
      <c r="P50" s="7" t="str">
        <f t="shared" si="5"/>
        <v/>
      </c>
      <c r="Q50" s="7" t="str">
        <f t="shared" si="5"/>
        <v/>
      </c>
      <c r="R50" s="7" t="str">
        <f t="shared" si="5"/>
        <v/>
      </c>
      <c r="S50" s="7" t="str">
        <f t="shared" si="5"/>
        <v/>
      </c>
      <c r="T50" s="1" t="s">
        <v>9</v>
      </c>
    </row>
    <row r="51" spans="1:29">
      <c r="A51" s="1">
        <v>35</v>
      </c>
      <c r="B51" s="23">
        <v>5.9</v>
      </c>
      <c r="C51" s="23">
        <v>207.20000000000002</v>
      </c>
      <c r="D51" s="23"/>
      <c r="E51" s="1"/>
      <c r="F51" s="8" t="s">
        <v>50</v>
      </c>
      <c r="G51" s="14"/>
      <c r="H51" s="14"/>
      <c r="I51" s="10" t="s">
        <v>88</v>
      </c>
      <c r="J51" s="1">
        <v>1</v>
      </c>
      <c r="K51" s="7">
        <v>123</v>
      </c>
      <c r="L51" s="95">
        <f t="shared" si="2"/>
        <v>5.9</v>
      </c>
      <c r="M51" s="95" t="str">
        <f t="shared" si="2"/>
        <v/>
      </c>
      <c r="N51" s="95" t="str">
        <f t="shared" si="2"/>
        <v/>
      </c>
      <c r="O51" s="95" t="str">
        <f t="shared" si="2"/>
        <v/>
      </c>
      <c r="P51" s="7" t="str">
        <f t="shared" si="5"/>
        <v/>
      </c>
      <c r="Q51" s="7" t="str">
        <f t="shared" si="5"/>
        <v/>
      </c>
      <c r="R51" s="7" t="str">
        <f t="shared" si="5"/>
        <v/>
      </c>
      <c r="S51" s="7" t="str">
        <f t="shared" si="5"/>
        <v/>
      </c>
      <c r="T51" s="1" t="s">
        <v>9</v>
      </c>
    </row>
    <row r="52" spans="1:29" s="20" customFormat="1">
      <c r="A52" s="88">
        <v>36</v>
      </c>
      <c r="B52" s="89">
        <v>4.8</v>
      </c>
      <c r="C52" s="89">
        <v>212</v>
      </c>
      <c r="D52" s="89">
        <f>C52-C47</f>
        <v>23.299999999999983</v>
      </c>
      <c r="E52" s="88"/>
      <c r="F52" s="90" t="s">
        <v>140</v>
      </c>
      <c r="G52" s="91"/>
      <c r="H52" s="91"/>
      <c r="I52" s="92" t="s">
        <v>89</v>
      </c>
      <c r="J52" s="93">
        <v>1</v>
      </c>
      <c r="K52" s="94"/>
      <c r="L52" s="96">
        <f t="shared" si="2"/>
        <v>4.8</v>
      </c>
      <c r="M52" s="96" t="str">
        <f t="shared" si="2"/>
        <v/>
      </c>
      <c r="N52" s="96" t="str">
        <f t="shared" si="2"/>
        <v/>
      </c>
      <c r="O52" s="96" t="str">
        <f t="shared" si="2"/>
        <v/>
      </c>
      <c r="P52" s="7"/>
      <c r="Q52" s="7"/>
      <c r="R52" s="7"/>
      <c r="S52" s="7"/>
      <c r="T52" s="1" t="s">
        <v>9</v>
      </c>
      <c r="U52"/>
      <c r="V52"/>
      <c r="W52"/>
      <c r="X52"/>
      <c r="Y52"/>
      <c r="Z52"/>
      <c r="AA52"/>
      <c r="AB52"/>
      <c r="AC52"/>
    </row>
    <row r="53" spans="1:29" s="20" customFormat="1" hidden="1">
      <c r="A53" s="26"/>
      <c r="B53" s="31"/>
      <c r="C53" s="101"/>
      <c r="D53" s="57"/>
      <c r="E53" s="58"/>
      <c r="F53" s="42"/>
      <c r="G53" s="43"/>
      <c r="H53" s="43"/>
      <c r="I53" s="44"/>
      <c r="J53" s="26"/>
      <c r="K53" s="27"/>
      <c r="L53" s="98" t="str">
        <f t="shared" si="2"/>
        <v/>
      </c>
      <c r="M53" s="98" t="str">
        <f t="shared" si="2"/>
        <v/>
      </c>
      <c r="N53" s="98" t="str">
        <f t="shared" si="2"/>
        <v/>
      </c>
      <c r="O53" s="98" t="str">
        <f t="shared" si="2"/>
        <v/>
      </c>
      <c r="P53" s="27"/>
      <c r="Q53" s="27"/>
      <c r="R53" s="27"/>
      <c r="S53" s="27"/>
      <c r="T53" s="1" t="s">
        <v>9</v>
      </c>
    </row>
    <row r="54" spans="1:29">
      <c r="A54" s="1">
        <v>37</v>
      </c>
      <c r="B54" s="23">
        <v>6.3</v>
      </c>
      <c r="C54" s="62">
        <v>218.3</v>
      </c>
      <c r="D54" s="62"/>
      <c r="E54" s="61"/>
      <c r="F54" s="8" t="s">
        <v>141</v>
      </c>
      <c r="G54" s="14"/>
      <c r="H54" s="14"/>
      <c r="I54" s="15" t="s">
        <v>89</v>
      </c>
      <c r="J54" s="1">
        <v>2</v>
      </c>
      <c r="K54" s="7">
        <v>126</v>
      </c>
      <c r="L54" s="95" t="str">
        <f t="shared" si="2"/>
        <v/>
      </c>
      <c r="M54" s="95">
        <f t="shared" si="2"/>
        <v>6.3</v>
      </c>
      <c r="N54" s="95" t="str">
        <f t="shared" si="2"/>
        <v/>
      </c>
      <c r="O54" s="95" t="str">
        <f t="shared" si="2"/>
        <v/>
      </c>
      <c r="P54" s="7" t="str">
        <f t="shared" ref="P54:S67" si="6">IF($J54=P$1,$B54,"")</f>
        <v/>
      </c>
      <c r="Q54" s="7" t="str">
        <f t="shared" si="6"/>
        <v/>
      </c>
      <c r="R54" s="7" t="str">
        <f t="shared" si="6"/>
        <v/>
      </c>
      <c r="S54" s="7" t="str">
        <f t="shared" si="6"/>
        <v/>
      </c>
      <c r="T54" s="1" t="s">
        <v>9</v>
      </c>
    </row>
    <row r="55" spans="1:29">
      <c r="A55" s="1">
        <v>38</v>
      </c>
      <c r="B55" s="23">
        <v>4.8</v>
      </c>
      <c r="C55" s="62">
        <v>223.1</v>
      </c>
      <c r="D55" s="62"/>
      <c r="E55" s="61"/>
      <c r="F55" s="8" t="s">
        <v>146</v>
      </c>
      <c r="G55" s="9"/>
      <c r="H55" s="9"/>
      <c r="I55" s="15" t="s">
        <v>89</v>
      </c>
      <c r="J55" s="1">
        <v>2</v>
      </c>
      <c r="K55" s="7">
        <v>132</v>
      </c>
      <c r="L55" s="95" t="str">
        <f t="shared" si="2"/>
        <v/>
      </c>
      <c r="M55" s="95">
        <f t="shared" si="2"/>
        <v>4.8</v>
      </c>
      <c r="N55" s="95" t="str">
        <f t="shared" si="2"/>
        <v/>
      </c>
      <c r="O55" s="95" t="str">
        <f t="shared" si="2"/>
        <v/>
      </c>
      <c r="P55" s="7" t="str">
        <f t="shared" si="6"/>
        <v/>
      </c>
      <c r="Q55" s="7" t="str">
        <f t="shared" si="6"/>
        <v/>
      </c>
      <c r="R55" s="7" t="str">
        <f t="shared" si="6"/>
        <v/>
      </c>
      <c r="S55" s="7" t="str">
        <f t="shared" si="6"/>
        <v/>
      </c>
      <c r="T55" s="1" t="s">
        <v>9</v>
      </c>
    </row>
    <row r="56" spans="1:29">
      <c r="A56" s="1">
        <v>39</v>
      </c>
      <c r="B56" s="23">
        <v>5.3</v>
      </c>
      <c r="C56" s="62">
        <v>228.4</v>
      </c>
      <c r="D56" s="62"/>
      <c r="E56" s="61"/>
      <c r="F56" s="8" t="s">
        <v>52</v>
      </c>
      <c r="G56" s="9"/>
      <c r="H56" s="9"/>
      <c r="I56" s="10" t="s">
        <v>90</v>
      </c>
      <c r="J56" s="1">
        <v>2</v>
      </c>
      <c r="K56" s="7">
        <v>135</v>
      </c>
      <c r="L56" s="95" t="str">
        <f t="shared" si="2"/>
        <v/>
      </c>
      <c r="M56" s="95">
        <f t="shared" si="2"/>
        <v>5.3</v>
      </c>
      <c r="N56" s="95" t="str">
        <f t="shared" si="2"/>
        <v/>
      </c>
      <c r="O56" s="95" t="str">
        <f t="shared" si="2"/>
        <v/>
      </c>
      <c r="P56" s="7" t="str">
        <f t="shared" si="6"/>
        <v/>
      </c>
      <c r="Q56" s="7" t="str">
        <f t="shared" si="6"/>
        <v/>
      </c>
      <c r="R56" s="7" t="str">
        <f t="shared" si="6"/>
        <v/>
      </c>
      <c r="S56" s="7" t="str">
        <f t="shared" si="6"/>
        <v/>
      </c>
      <c r="T56" s="1" t="s">
        <v>9</v>
      </c>
    </row>
    <row r="57" spans="1:29">
      <c r="A57" s="88">
        <v>40</v>
      </c>
      <c r="B57" s="89">
        <v>4.5</v>
      </c>
      <c r="C57" s="89">
        <v>232.9</v>
      </c>
      <c r="D57" s="89">
        <f>C57-C52</f>
        <v>20.900000000000006</v>
      </c>
      <c r="E57" s="88"/>
      <c r="F57" s="90" t="s">
        <v>23</v>
      </c>
      <c r="G57" s="91"/>
      <c r="H57" s="91"/>
      <c r="I57" s="92" t="s">
        <v>90</v>
      </c>
      <c r="J57" s="93">
        <v>2</v>
      </c>
      <c r="K57" s="94">
        <v>139</v>
      </c>
      <c r="L57" s="96" t="str">
        <f t="shared" si="2"/>
        <v/>
      </c>
      <c r="M57" s="96">
        <f t="shared" si="2"/>
        <v>4.5</v>
      </c>
      <c r="N57" s="96" t="str">
        <f t="shared" si="2"/>
        <v/>
      </c>
      <c r="O57" s="96" t="str">
        <f t="shared" si="2"/>
        <v/>
      </c>
      <c r="P57" s="7" t="str">
        <f t="shared" si="6"/>
        <v/>
      </c>
      <c r="Q57" s="7" t="str">
        <f t="shared" si="6"/>
        <v/>
      </c>
      <c r="R57" s="7" t="str">
        <f t="shared" si="6"/>
        <v/>
      </c>
      <c r="S57" s="7" t="str">
        <f t="shared" si="6"/>
        <v/>
      </c>
      <c r="T57" s="1" t="s">
        <v>9</v>
      </c>
    </row>
    <row r="58" spans="1:29">
      <c r="A58" s="1">
        <v>41</v>
      </c>
      <c r="B58" s="23">
        <v>5.7</v>
      </c>
      <c r="C58" s="23">
        <v>238.6</v>
      </c>
      <c r="D58" s="23"/>
      <c r="E58" s="12"/>
      <c r="F58" s="16" t="s">
        <v>24</v>
      </c>
      <c r="G58" s="9"/>
      <c r="H58" s="9"/>
      <c r="I58" s="10" t="s">
        <v>93</v>
      </c>
      <c r="J58" s="1">
        <v>3</v>
      </c>
      <c r="K58" s="7">
        <v>141</v>
      </c>
      <c r="L58" s="95" t="str">
        <f t="shared" si="2"/>
        <v/>
      </c>
      <c r="M58" s="95" t="str">
        <f t="shared" si="2"/>
        <v/>
      </c>
      <c r="N58" s="95">
        <f t="shared" si="2"/>
        <v>5.7</v>
      </c>
      <c r="O58" s="95" t="str">
        <f t="shared" si="2"/>
        <v/>
      </c>
      <c r="P58" s="7" t="str">
        <f t="shared" si="6"/>
        <v/>
      </c>
      <c r="Q58" s="7" t="str">
        <f t="shared" si="6"/>
        <v/>
      </c>
      <c r="R58" s="7" t="str">
        <f t="shared" si="6"/>
        <v/>
      </c>
      <c r="S58" s="7" t="str">
        <f t="shared" si="6"/>
        <v/>
      </c>
      <c r="T58" s="1" t="s">
        <v>9</v>
      </c>
    </row>
    <row r="59" spans="1:29">
      <c r="A59" s="1">
        <v>42</v>
      </c>
      <c r="B59" s="23">
        <v>5</v>
      </c>
      <c r="C59" s="23">
        <v>243.6</v>
      </c>
      <c r="D59" s="23"/>
      <c r="E59" s="1"/>
      <c r="F59" s="16" t="s">
        <v>53</v>
      </c>
      <c r="G59" s="9"/>
      <c r="H59" s="9"/>
      <c r="I59" s="10" t="s">
        <v>93</v>
      </c>
      <c r="J59" s="1">
        <v>3</v>
      </c>
      <c r="K59" s="7">
        <v>142</v>
      </c>
      <c r="L59" s="95" t="str">
        <f t="shared" si="2"/>
        <v/>
      </c>
      <c r="M59" s="95" t="str">
        <f t="shared" si="2"/>
        <v/>
      </c>
      <c r="N59" s="95">
        <f t="shared" si="2"/>
        <v>5</v>
      </c>
      <c r="O59" s="95" t="str">
        <f t="shared" si="2"/>
        <v/>
      </c>
      <c r="P59" s="7" t="str">
        <f t="shared" si="6"/>
        <v/>
      </c>
      <c r="Q59" s="7" t="str">
        <f t="shared" si="6"/>
        <v/>
      </c>
      <c r="R59" s="7" t="str">
        <f t="shared" si="6"/>
        <v/>
      </c>
      <c r="S59" s="7" t="str">
        <f t="shared" si="6"/>
        <v/>
      </c>
      <c r="T59" s="1" t="s">
        <v>9</v>
      </c>
    </row>
    <row r="60" spans="1:29">
      <c r="A60" s="1">
        <v>43</v>
      </c>
      <c r="B60" s="23">
        <v>7.6</v>
      </c>
      <c r="C60" s="23">
        <v>251.2</v>
      </c>
      <c r="D60" s="23"/>
      <c r="E60" s="1"/>
      <c r="F60" s="16" t="s">
        <v>25</v>
      </c>
      <c r="G60" s="9"/>
      <c r="H60" s="9"/>
      <c r="I60" s="10" t="s">
        <v>93</v>
      </c>
      <c r="J60" s="1">
        <v>3</v>
      </c>
      <c r="K60" s="7">
        <v>145</v>
      </c>
      <c r="L60" s="95" t="str">
        <f t="shared" si="2"/>
        <v/>
      </c>
      <c r="M60" s="95" t="str">
        <f t="shared" si="2"/>
        <v/>
      </c>
      <c r="N60" s="95">
        <f t="shared" si="2"/>
        <v>7.6</v>
      </c>
      <c r="O60" s="95" t="str">
        <f t="shared" si="2"/>
        <v/>
      </c>
      <c r="P60" s="7" t="str">
        <f t="shared" si="6"/>
        <v/>
      </c>
      <c r="Q60" s="7" t="str">
        <f t="shared" si="6"/>
        <v/>
      </c>
      <c r="R60" s="7" t="str">
        <f t="shared" si="6"/>
        <v/>
      </c>
      <c r="S60" s="7" t="str">
        <f t="shared" si="6"/>
        <v/>
      </c>
      <c r="T60" s="1" t="s">
        <v>9</v>
      </c>
    </row>
    <row r="61" spans="1:29">
      <c r="A61" s="88">
        <v>44</v>
      </c>
      <c r="B61" s="89">
        <v>5.7</v>
      </c>
      <c r="C61" s="89">
        <v>256.89999999999998</v>
      </c>
      <c r="D61" s="89">
        <f>C61-C57</f>
        <v>23.999999999999972</v>
      </c>
      <c r="E61" s="88"/>
      <c r="F61" s="90" t="s">
        <v>26</v>
      </c>
      <c r="G61" s="91"/>
      <c r="H61" s="91"/>
      <c r="I61" s="92" t="s">
        <v>94</v>
      </c>
      <c r="J61" s="93">
        <v>3</v>
      </c>
      <c r="K61" s="94">
        <v>149</v>
      </c>
      <c r="L61" s="96" t="str">
        <f t="shared" si="2"/>
        <v/>
      </c>
      <c r="M61" s="96" t="str">
        <f t="shared" si="2"/>
        <v/>
      </c>
      <c r="N61" s="96">
        <f t="shared" si="2"/>
        <v>5.7</v>
      </c>
      <c r="O61" s="96" t="str">
        <f t="shared" si="2"/>
        <v/>
      </c>
      <c r="P61" s="7" t="str">
        <f t="shared" si="6"/>
        <v/>
      </c>
      <c r="Q61" s="7" t="str">
        <f t="shared" si="6"/>
        <v/>
      </c>
      <c r="R61" s="7" t="str">
        <f t="shared" si="6"/>
        <v/>
      </c>
      <c r="S61" s="7" t="str">
        <f t="shared" si="6"/>
        <v/>
      </c>
      <c r="T61" s="1" t="s">
        <v>9</v>
      </c>
    </row>
    <row r="62" spans="1:29">
      <c r="A62" s="1">
        <v>45</v>
      </c>
      <c r="B62" s="23">
        <v>3.6</v>
      </c>
      <c r="C62" s="23">
        <v>260.5</v>
      </c>
      <c r="D62" s="23"/>
      <c r="E62" s="79" t="s">
        <v>10</v>
      </c>
      <c r="F62" s="13" t="s">
        <v>124</v>
      </c>
      <c r="G62" s="9"/>
      <c r="H62" s="9"/>
      <c r="I62" s="10" t="s">
        <v>94</v>
      </c>
      <c r="J62" s="1">
        <v>4</v>
      </c>
      <c r="K62" s="7">
        <v>150</v>
      </c>
      <c r="L62" s="95" t="str">
        <f t="shared" si="2"/>
        <v/>
      </c>
      <c r="M62" s="95" t="str">
        <f t="shared" si="2"/>
        <v/>
      </c>
      <c r="N62" s="95" t="str">
        <f t="shared" si="2"/>
        <v/>
      </c>
      <c r="O62" s="95">
        <f t="shared" si="2"/>
        <v>3.6</v>
      </c>
      <c r="P62" s="7" t="str">
        <f t="shared" si="6"/>
        <v/>
      </c>
      <c r="Q62" s="7" t="str">
        <f t="shared" si="6"/>
        <v/>
      </c>
      <c r="R62" s="7" t="str">
        <f t="shared" si="6"/>
        <v/>
      </c>
      <c r="S62" s="7" t="str">
        <f t="shared" si="6"/>
        <v/>
      </c>
      <c r="T62" s="1" t="s">
        <v>9</v>
      </c>
    </row>
    <row r="63" spans="1:29">
      <c r="A63" s="1">
        <v>46</v>
      </c>
      <c r="B63" s="23">
        <v>6.1</v>
      </c>
      <c r="C63" s="23">
        <v>266.60000000000002</v>
      </c>
      <c r="D63" s="23"/>
      <c r="E63" s="12"/>
      <c r="F63" s="16" t="s">
        <v>27</v>
      </c>
      <c r="G63" s="9"/>
      <c r="H63" s="9"/>
      <c r="I63" s="10" t="s">
        <v>91</v>
      </c>
      <c r="J63" s="1">
        <v>4</v>
      </c>
      <c r="K63" s="7">
        <v>153</v>
      </c>
      <c r="L63" s="95" t="str">
        <f t="shared" si="2"/>
        <v/>
      </c>
      <c r="M63" s="95" t="str">
        <f t="shared" si="2"/>
        <v/>
      </c>
      <c r="N63" s="95" t="str">
        <f t="shared" si="2"/>
        <v/>
      </c>
      <c r="O63" s="95">
        <f t="shared" si="2"/>
        <v>6.1</v>
      </c>
      <c r="P63" s="7" t="str">
        <f t="shared" si="6"/>
        <v/>
      </c>
      <c r="Q63" s="7" t="str">
        <f t="shared" si="6"/>
        <v/>
      </c>
      <c r="R63" s="7" t="str">
        <f t="shared" si="6"/>
        <v/>
      </c>
      <c r="S63" s="7" t="str">
        <f t="shared" si="6"/>
        <v/>
      </c>
      <c r="T63" s="1" t="s">
        <v>9</v>
      </c>
    </row>
    <row r="64" spans="1:29">
      <c r="A64" s="1">
        <v>47</v>
      </c>
      <c r="B64" s="23">
        <v>4.3</v>
      </c>
      <c r="C64" s="23">
        <v>270.90000000000003</v>
      </c>
      <c r="D64" s="23"/>
      <c r="E64" s="12"/>
      <c r="F64" s="16" t="s">
        <v>51</v>
      </c>
      <c r="G64" s="9"/>
      <c r="H64" s="9"/>
      <c r="I64" s="10" t="s">
        <v>92</v>
      </c>
      <c r="J64" s="1">
        <v>4</v>
      </c>
      <c r="K64" s="7">
        <v>155</v>
      </c>
      <c r="L64" s="95" t="str">
        <f t="shared" si="2"/>
        <v/>
      </c>
      <c r="M64" s="95" t="str">
        <f t="shared" si="2"/>
        <v/>
      </c>
      <c r="N64" s="95" t="str">
        <f t="shared" si="2"/>
        <v/>
      </c>
      <c r="O64" s="95">
        <f t="shared" si="2"/>
        <v>4.3</v>
      </c>
      <c r="P64" s="7" t="str">
        <f t="shared" si="6"/>
        <v/>
      </c>
      <c r="Q64" s="7" t="str">
        <f t="shared" si="6"/>
        <v/>
      </c>
      <c r="R64" s="7" t="str">
        <f t="shared" si="6"/>
        <v/>
      </c>
      <c r="S64" s="7" t="str">
        <f t="shared" si="6"/>
        <v/>
      </c>
      <c r="T64" s="1" t="s">
        <v>9</v>
      </c>
    </row>
    <row r="65" spans="1:20">
      <c r="A65" s="26"/>
      <c r="B65" s="31"/>
      <c r="C65" s="31"/>
      <c r="D65" s="31"/>
      <c r="E65" s="82" t="s">
        <v>116</v>
      </c>
      <c r="F65" s="86" t="s">
        <v>115</v>
      </c>
      <c r="G65" s="52"/>
      <c r="H65" s="52"/>
      <c r="I65" s="54"/>
      <c r="J65" s="26"/>
      <c r="K65" s="27"/>
      <c r="L65" s="98" t="str">
        <f t="shared" si="2"/>
        <v/>
      </c>
      <c r="M65" s="98" t="str">
        <f t="shared" si="2"/>
        <v/>
      </c>
      <c r="N65" s="98" t="str">
        <f t="shared" si="2"/>
        <v/>
      </c>
      <c r="O65" s="98" t="str">
        <f t="shared" si="2"/>
        <v/>
      </c>
      <c r="P65" s="27"/>
      <c r="Q65" s="27"/>
      <c r="R65" s="27"/>
      <c r="S65" s="27"/>
      <c r="T65" s="1"/>
    </row>
    <row r="66" spans="1:20">
      <c r="A66" s="26"/>
      <c r="B66" s="31"/>
      <c r="C66" s="31"/>
      <c r="D66" s="31"/>
      <c r="E66" s="82" t="s">
        <v>10</v>
      </c>
      <c r="F66" s="72" t="s">
        <v>117</v>
      </c>
      <c r="G66" s="52"/>
      <c r="H66" s="52"/>
      <c r="I66" s="54"/>
      <c r="J66" s="26"/>
      <c r="K66" s="27"/>
      <c r="L66" s="98" t="str">
        <f t="shared" si="2"/>
        <v/>
      </c>
      <c r="M66" s="98" t="str">
        <f t="shared" si="2"/>
        <v/>
      </c>
      <c r="N66" s="98" t="str">
        <f t="shared" si="2"/>
        <v/>
      </c>
      <c r="O66" s="98" t="str">
        <f t="shared" si="2"/>
        <v/>
      </c>
      <c r="P66" s="27"/>
      <c r="Q66" s="27"/>
      <c r="R66" s="27"/>
      <c r="S66" s="27"/>
      <c r="T66" s="1"/>
    </row>
    <row r="67" spans="1:20" s="20" customFormat="1">
      <c r="A67" s="88">
        <v>48</v>
      </c>
      <c r="B67" s="89">
        <v>5.4</v>
      </c>
      <c r="C67" s="89">
        <f>B67+C64</f>
        <v>276.3</v>
      </c>
      <c r="D67" s="89">
        <f>C67-C61</f>
        <v>19.400000000000034</v>
      </c>
      <c r="E67" s="88"/>
      <c r="F67" s="100" t="s">
        <v>118</v>
      </c>
      <c r="G67" s="91"/>
      <c r="H67" s="91"/>
      <c r="I67" s="92"/>
      <c r="J67" s="93">
        <v>4</v>
      </c>
      <c r="K67" s="94">
        <v>157</v>
      </c>
      <c r="L67" s="96" t="str">
        <f t="shared" si="2"/>
        <v/>
      </c>
      <c r="M67" s="96" t="str">
        <f t="shared" si="2"/>
        <v/>
      </c>
      <c r="N67" s="96" t="str">
        <f t="shared" si="2"/>
        <v/>
      </c>
      <c r="O67" s="96">
        <f t="shared" si="2"/>
        <v>5.4</v>
      </c>
      <c r="P67" s="27" t="str">
        <f t="shared" si="6"/>
        <v/>
      </c>
      <c r="Q67" s="27" t="str">
        <f t="shared" si="6"/>
        <v/>
      </c>
      <c r="R67" s="27" t="str">
        <f t="shared" si="6"/>
        <v/>
      </c>
      <c r="S67" s="27" t="str">
        <f t="shared" si="6"/>
        <v/>
      </c>
      <c r="T67" s="1" t="s">
        <v>9</v>
      </c>
    </row>
    <row r="68" spans="1:20">
      <c r="A68" s="1" t="s">
        <v>147</v>
      </c>
      <c r="B68" s="23">
        <v>0.9</v>
      </c>
      <c r="C68" s="23">
        <f>C67+B68</f>
        <v>277.2</v>
      </c>
      <c r="D68" s="23">
        <f>C68-C67</f>
        <v>0.89999999999997726</v>
      </c>
      <c r="E68" s="1"/>
      <c r="F68" s="16" t="s">
        <v>114</v>
      </c>
      <c r="G68" s="9"/>
      <c r="H68" s="9"/>
      <c r="I68" s="55" t="s">
        <v>92</v>
      </c>
      <c r="J68" s="2" t="s">
        <v>98</v>
      </c>
      <c r="K68" s="7">
        <v>159</v>
      </c>
      <c r="L68" s="23">
        <v>0.9</v>
      </c>
      <c r="M68" s="23">
        <v>0.9</v>
      </c>
      <c r="N68" s="23">
        <v>0.9</v>
      </c>
      <c r="O68" s="23">
        <v>0.9</v>
      </c>
      <c r="P68" s="23"/>
      <c r="Q68" s="23"/>
      <c r="R68" s="23"/>
      <c r="S68" s="23"/>
      <c r="T68" s="1" t="s">
        <v>9</v>
      </c>
    </row>
    <row r="69" spans="1:20" ht="7.5" customHeight="1">
      <c r="A69" s="1"/>
      <c r="B69" s="23"/>
      <c r="C69" s="23"/>
      <c r="D69" s="23"/>
      <c r="E69" s="1"/>
      <c r="F69" s="8"/>
      <c r="G69" s="9"/>
      <c r="H69" s="9"/>
      <c r="I69" s="10"/>
      <c r="J69" s="1"/>
      <c r="K69" s="7"/>
      <c r="L69" s="7"/>
      <c r="M69" s="7"/>
      <c r="N69" s="7"/>
      <c r="O69" s="7"/>
      <c r="P69" s="7"/>
      <c r="Q69" s="7"/>
      <c r="R69" s="7"/>
      <c r="S69" s="7"/>
      <c r="T69" s="1" t="s">
        <v>9</v>
      </c>
    </row>
    <row r="70" spans="1:20">
      <c r="A70" s="1"/>
      <c r="B70" s="23"/>
      <c r="C70" s="23"/>
      <c r="D70" s="23">
        <f>SUM(D4:D68)</f>
        <v>277.2</v>
      </c>
      <c r="E70" s="1"/>
      <c r="F70" s="8"/>
      <c r="G70" s="9"/>
      <c r="H70" s="9"/>
      <c r="I70" s="5" t="s">
        <v>106</v>
      </c>
      <c r="J70" s="1"/>
      <c r="K70" s="7">
        <f>AVERAGE(L70:S70)</f>
        <v>69.974999999999994</v>
      </c>
      <c r="L70" s="23">
        <f>SUM(L2:L68)</f>
        <v>66.800000000000011</v>
      </c>
      <c r="M70" s="23">
        <f>SUM(M2:M68)</f>
        <v>71.7</v>
      </c>
      <c r="N70" s="23">
        <f>SUM(N2:N68)</f>
        <v>70.000000000000014</v>
      </c>
      <c r="O70" s="23">
        <f>SUM(O2:O68)</f>
        <v>71.400000000000006</v>
      </c>
      <c r="P70" s="23"/>
      <c r="Q70" s="23"/>
      <c r="R70" s="23"/>
      <c r="S70" s="23"/>
      <c r="T70" s="1" t="s">
        <v>9</v>
      </c>
    </row>
    <row r="71" spans="1:20">
      <c r="A71" s="1"/>
      <c r="B71" s="23"/>
      <c r="C71" s="23"/>
      <c r="D71" s="23"/>
      <c r="E71" s="1"/>
      <c r="F71" s="16"/>
      <c r="G71" s="9"/>
      <c r="H71" s="9"/>
      <c r="I71" s="17" t="s">
        <v>108</v>
      </c>
      <c r="J71" s="1"/>
      <c r="K71" s="7">
        <f>COUNT(L3:S67)</f>
        <v>48</v>
      </c>
      <c r="L71" s="23">
        <f>D9</f>
        <v>19.8</v>
      </c>
      <c r="M71" s="23">
        <f>D15</f>
        <v>24.099999999999998</v>
      </c>
      <c r="N71" s="23">
        <f>D19</f>
        <v>24.1</v>
      </c>
      <c r="O71" s="23">
        <f>D25</f>
        <v>24.199999999999989</v>
      </c>
      <c r="P71" s="60"/>
      <c r="Q71" s="60"/>
      <c r="R71" s="60"/>
      <c r="S71" s="60"/>
      <c r="T71" s="1" t="s">
        <v>9</v>
      </c>
    </row>
    <row r="72" spans="1:20">
      <c r="A72" s="1"/>
      <c r="B72" s="23"/>
      <c r="C72" s="23"/>
      <c r="D72" s="23"/>
      <c r="E72" s="1"/>
      <c r="F72" s="16"/>
      <c r="G72" s="9"/>
      <c r="H72" s="9"/>
      <c r="I72" s="17" t="s">
        <v>109</v>
      </c>
      <c r="J72" s="1"/>
      <c r="K72" s="7">
        <f>MIN(L3:S67)</f>
        <v>3.6</v>
      </c>
      <c r="L72" s="23">
        <f>D31</f>
        <v>22.800000000000011</v>
      </c>
      <c r="M72" s="23">
        <f>D36</f>
        <v>25.799999999999983</v>
      </c>
      <c r="N72" s="23">
        <f>D41</f>
        <v>21</v>
      </c>
      <c r="O72" s="23">
        <f>D47</f>
        <v>26.900000000000034</v>
      </c>
      <c r="P72" s="23"/>
      <c r="Q72" s="23"/>
      <c r="R72" s="23"/>
      <c r="S72" s="23"/>
      <c r="T72" s="1" t="s">
        <v>9</v>
      </c>
    </row>
    <row r="73" spans="1:20">
      <c r="A73" s="1"/>
      <c r="B73" s="23"/>
      <c r="C73" s="23"/>
      <c r="D73" s="23"/>
      <c r="E73" s="1"/>
      <c r="F73" s="16"/>
      <c r="G73" s="9"/>
      <c r="H73" s="9"/>
      <c r="I73" s="17" t="s">
        <v>110</v>
      </c>
      <c r="J73" s="1"/>
      <c r="K73" s="7">
        <f>MAX(L3:S67)</f>
        <v>7.8</v>
      </c>
      <c r="L73" s="23">
        <f>D52</f>
        <v>23.299999999999983</v>
      </c>
      <c r="M73" s="23">
        <f>D57</f>
        <v>20.900000000000006</v>
      </c>
      <c r="N73" s="23">
        <f>D61</f>
        <v>23.999999999999972</v>
      </c>
      <c r="O73" s="23">
        <f>D67</f>
        <v>19.400000000000034</v>
      </c>
      <c r="P73" s="23"/>
      <c r="Q73" s="23"/>
      <c r="R73" s="23"/>
      <c r="S73" s="23"/>
      <c r="T73" s="1" t="s">
        <v>9</v>
      </c>
    </row>
    <row r="74" spans="1:20" ht="7.5" customHeight="1">
      <c r="A74" s="1"/>
      <c r="B74" s="23"/>
      <c r="C74" s="23"/>
      <c r="D74" s="23"/>
      <c r="E74" s="1"/>
      <c r="F74" s="8"/>
      <c r="G74" s="9"/>
      <c r="H74" s="9"/>
      <c r="I74" s="10"/>
      <c r="J74" s="1"/>
      <c r="K74" s="7"/>
      <c r="L74" s="59"/>
      <c r="M74" s="59"/>
      <c r="N74" s="59"/>
      <c r="O74" s="59"/>
      <c r="P74" s="59"/>
      <c r="Q74" s="59"/>
      <c r="R74" s="59"/>
      <c r="S74" s="59"/>
      <c r="T74" s="1" t="s">
        <v>9</v>
      </c>
    </row>
    <row r="75" spans="1:20">
      <c r="A75" s="1"/>
      <c r="B75" s="23"/>
      <c r="C75" s="23"/>
      <c r="D75" s="23"/>
      <c r="E75" s="1"/>
      <c r="F75" s="8"/>
      <c r="G75" s="9"/>
      <c r="H75" s="9"/>
      <c r="I75" s="10"/>
      <c r="J75" s="1"/>
      <c r="K75" s="7"/>
      <c r="L75" s="59">
        <f t="shared" ref="L75:O75" si="7">L70-$K70</f>
        <v>-3.1749999999999829</v>
      </c>
      <c r="M75" s="59">
        <f t="shared" si="7"/>
        <v>1.7250000000000085</v>
      </c>
      <c r="N75" s="59">
        <f t="shared" si="7"/>
        <v>2.5000000000019895E-2</v>
      </c>
      <c r="O75" s="59">
        <f t="shared" si="7"/>
        <v>1.4250000000000114</v>
      </c>
      <c r="P75" s="59"/>
      <c r="Q75" s="59"/>
      <c r="R75" s="59"/>
      <c r="S75" s="59"/>
      <c r="T75" s="1" t="s">
        <v>9</v>
      </c>
    </row>
    <row r="79" spans="1:20" hidden="1"/>
    <row r="80" spans="1:20" hidden="1">
      <c r="J80" s="1"/>
      <c r="K80" s="7" t="s">
        <v>28</v>
      </c>
      <c r="L80" s="21">
        <v>1</v>
      </c>
      <c r="M80" s="21">
        <v>2</v>
      </c>
      <c r="N80" s="21">
        <v>3</v>
      </c>
      <c r="O80" s="21">
        <v>4</v>
      </c>
      <c r="P80" s="21">
        <v>5</v>
      </c>
      <c r="Q80" s="21">
        <v>6</v>
      </c>
      <c r="R80" s="21">
        <v>7</v>
      </c>
      <c r="S80" s="21">
        <v>8</v>
      </c>
      <c r="T80"/>
    </row>
    <row r="81" spans="10:23" hidden="1">
      <c r="J81" s="1" t="s">
        <v>29</v>
      </c>
      <c r="K81" s="7"/>
      <c r="L81" s="7"/>
      <c r="M81" s="7"/>
      <c r="N81" s="7"/>
      <c r="O81" s="7"/>
      <c r="P81" s="7"/>
      <c r="Q81" s="7"/>
      <c r="R81" s="7"/>
      <c r="S81" s="7"/>
      <c r="T81"/>
    </row>
    <row r="82" spans="10:23" hidden="1">
      <c r="J82" s="22" t="s">
        <v>30</v>
      </c>
      <c r="K82" s="7"/>
      <c r="L82" s="23">
        <v>5.3</v>
      </c>
      <c r="M82" s="23">
        <v>4.9000000000000004</v>
      </c>
      <c r="N82" s="23">
        <v>5.3</v>
      </c>
      <c r="O82" s="23">
        <v>4.2</v>
      </c>
      <c r="P82" s="23">
        <v>5.5</v>
      </c>
      <c r="Q82" s="23">
        <v>5</v>
      </c>
      <c r="R82" s="23">
        <v>6.6</v>
      </c>
      <c r="S82" s="23">
        <v>7.1</v>
      </c>
      <c r="T82"/>
    </row>
    <row r="83" spans="10:23" hidden="1">
      <c r="J83" s="22" t="s">
        <v>31</v>
      </c>
      <c r="K83" s="7"/>
      <c r="L83" s="23">
        <v>6.5</v>
      </c>
      <c r="M83" s="23">
        <v>6.6</v>
      </c>
      <c r="N83" s="23">
        <v>6.4</v>
      </c>
      <c r="O83" s="23">
        <v>5.6</v>
      </c>
      <c r="P83" s="23">
        <v>7.7</v>
      </c>
      <c r="Q83" s="23">
        <v>3.5</v>
      </c>
      <c r="R83" s="23">
        <v>5.3</v>
      </c>
      <c r="S83" s="23">
        <v>6.7</v>
      </c>
      <c r="T83"/>
    </row>
    <row r="84" spans="10:23" hidden="1">
      <c r="J84" s="22" t="s">
        <v>32</v>
      </c>
      <c r="K84" s="7"/>
      <c r="L84" s="23">
        <v>6.1</v>
      </c>
      <c r="M84" s="23">
        <v>4.3</v>
      </c>
      <c r="N84" s="23">
        <v>4.7</v>
      </c>
      <c r="O84" s="23">
        <v>7.7</v>
      </c>
      <c r="P84" s="23">
        <v>5.6</v>
      </c>
      <c r="Q84" s="23">
        <v>6.8</v>
      </c>
      <c r="R84" s="23">
        <v>4.4000000000000004</v>
      </c>
      <c r="S84" s="23">
        <v>5.0999999999999996</v>
      </c>
      <c r="T84"/>
    </row>
    <row r="85" spans="10:23" hidden="1">
      <c r="J85" s="22" t="s">
        <v>33</v>
      </c>
      <c r="K85" s="7"/>
      <c r="L85" s="23">
        <v>3.9</v>
      </c>
      <c r="M85" s="23">
        <v>7.1</v>
      </c>
      <c r="N85" s="23">
        <v>4.5</v>
      </c>
      <c r="O85" s="23">
        <v>4</v>
      </c>
      <c r="P85" s="23">
        <v>5.4</v>
      </c>
      <c r="Q85" s="23">
        <v>5.2</v>
      </c>
      <c r="R85" s="23">
        <v>7.8</v>
      </c>
      <c r="S85" s="23">
        <v>7.2</v>
      </c>
      <c r="T85"/>
    </row>
    <row r="86" spans="10:23" hidden="1">
      <c r="J86" s="22" t="s">
        <v>34</v>
      </c>
      <c r="K86" s="7"/>
      <c r="L86" s="23">
        <v>6.8</v>
      </c>
      <c r="M86" s="23">
        <v>6.5</v>
      </c>
      <c r="N86" s="23">
        <v>6.1</v>
      </c>
      <c r="O86" s="23">
        <v>5.9</v>
      </c>
      <c r="P86" s="23">
        <v>7.2</v>
      </c>
      <c r="Q86" s="23">
        <v>7.2</v>
      </c>
      <c r="R86" s="23">
        <v>6.8</v>
      </c>
      <c r="S86" s="23">
        <v>4.5</v>
      </c>
      <c r="T86"/>
    </row>
    <row r="87" spans="10:23" hidden="1">
      <c r="J87" s="22" t="s">
        <v>35</v>
      </c>
      <c r="K87" s="7"/>
      <c r="L87" s="23">
        <v>5.7</v>
      </c>
      <c r="M87" s="23">
        <v>5</v>
      </c>
      <c r="N87" s="23">
        <v>7.6</v>
      </c>
      <c r="O87" s="23">
        <v>5.7</v>
      </c>
      <c r="P87" s="23">
        <v>3.6</v>
      </c>
      <c r="Q87" s="23">
        <v>6.1</v>
      </c>
      <c r="R87" s="23">
        <v>4.3</v>
      </c>
      <c r="S87" s="23">
        <v>3.6</v>
      </c>
      <c r="T87"/>
    </row>
    <row r="88" spans="10:23" hidden="1">
      <c r="J88" s="1"/>
      <c r="K88" s="7"/>
      <c r="L88" s="23" t="s">
        <v>9</v>
      </c>
      <c r="M88" s="23"/>
      <c r="N88" s="23" t="s">
        <v>9</v>
      </c>
      <c r="O88" s="23" t="s">
        <v>9</v>
      </c>
      <c r="P88" s="23" t="s">
        <v>9</v>
      </c>
      <c r="Q88" s="23" t="s">
        <v>9</v>
      </c>
      <c r="R88" s="23" t="s">
        <v>9</v>
      </c>
      <c r="S88" s="23" t="s">
        <v>9</v>
      </c>
      <c r="T88"/>
    </row>
    <row r="89" spans="10:23" hidden="1">
      <c r="J89" s="1"/>
      <c r="K89" s="23">
        <f>SUM(L89:AA89)</f>
        <v>274.59999999999997</v>
      </c>
      <c r="L89" s="23">
        <f>SUM(L82:L88)</f>
        <v>34.299999999999997</v>
      </c>
      <c r="M89" s="23">
        <f t="shared" ref="M89:S89" si="8">SUM(M82:M88)</f>
        <v>34.4</v>
      </c>
      <c r="N89" s="23">
        <f t="shared" si="8"/>
        <v>34.6</v>
      </c>
      <c r="O89" s="23">
        <f t="shared" si="8"/>
        <v>33.1</v>
      </c>
      <c r="P89" s="23">
        <f t="shared" si="8"/>
        <v>34.999999999999993</v>
      </c>
      <c r="Q89" s="23">
        <f t="shared" si="8"/>
        <v>33.799999999999997</v>
      </c>
      <c r="R89" s="23">
        <f t="shared" si="8"/>
        <v>35.199999999999996</v>
      </c>
      <c r="S89" s="23">
        <f t="shared" si="8"/>
        <v>34.199999999999996</v>
      </c>
      <c r="T89"/>
    </row>
    <row r="90" spans="10:23" hidden="1">
      <c r="J90" s="1"/>
      <c r="K90" s="24" t="s">
        <v>36</v>
      </c>
      <c r="L90" s="24" t="s">
        <v>36</v>
      </c>
      <c r="M90" s="24" t="s">
        <v>36</v>
      </c>
      <c r="N90" s="24" t="s">
        <v>36</v>
      </c>
      <c r="O90" s="24" t="s">
        <v>36</v>
      </c>
      <c r="P90" s="24" t="s">
        <v>36</v>
      </c>
      <c r="Q90" s="24" t="s">
        <v>36</v>
      </c>
      <c r="R90" s="24" t="s">
        <v>36</v>
      </c>
      <c r="S90" s="24" t="s">
        <v>36</v>
      </c>
      <c r="T90"/>
    </row>
    <row r="91" spans="10:23" hidden="1">
      <c r="L91" t="s">
        <v>9</v>
      </c>
      <c r="M91" t="s">
        <v>9</v>
      </c>
      <c r="N91" t="s">
        <v>9</v>
      </c>
      <c r="O91" t="s">
        <v>9</v>
      </c>
      <c r="P91" t="s">
        <v>9</v>
      </c>
      <c r="Q91" t="s">
        <v>9</v>
      </c>
      <c r="R91" t="s">
        <v>9</v>
      </c>
      <c r="S91" s="20" t="s">
        <v>9</v>
      </c>
    </row>
    <row r="92" spans="10:23" hidden="1">
      <c r="L92" t="s">
        <v>9</v>
      </c>
      <c r="M92" t="s">
        <v>9</v>
      </c>
      <c r="N92" t="s">
        <v>9</v>
      </c>
      <c r="O92" t="s">
        <v>9</v>
      </c>
      <c r="P92" t="s">
        <v>9</v>
      </c>
      <c r="Q92" t="s">
        <v>9</v>
      </c>
      <c r="R92" t="s">
        <v>9</v>
      </c>
      <c r="S92" s="20" t="s">
        <v>9</v>
      </c>
    </row>
    <row r="93" spans="10:23" hidden="1">
      <c r="J93" s="1"/>
      <c r="K93" s="7" t="s">
        <v>28</v>
      </c>
      <c r="L93" s="21">
        <v>1</v>
      </c>
      <c r="M93" s="21">
        <v>2</v>
      </c>
      <c r="N93" s="21">
        <v>3</v>
      </c>
      <c r="O93" s="21">
        <v>4</v>
      </c>
      <c r="P93" s="21">
        <v>5</v>
      </c>
      <c r="Q93" s="21">
        <v>6</v>
      </c>
      <c r="R93" s="21">
        <v>7</v>
      </c>
      <c r="S93" s="21">
        <v>8</v>
      </c>
      <c r="T93" s="21">
        <v>9</v>
      </c>
      <c r="U93" s="21">
        <v>10</v>
      </c>
      <c r="V93" s="21">
        <v>11</v>
      </c>
      <c r="W93" s="21">
        <v>12</v>
      </c>
    </row>
    <row r="94" spans="10:23" hidden="1">
      <c r="J94" s="1" t="s">
        <v>29</v>
      </c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10:23" hidden="1">
      <c r="J95" s="22" t="s">
        <v>30</v>
      </c>
      <c r="K95" s="7"/>
      <c r="L95" s="23">
        <v>5.3</v>
      </c>
      <c r="M95" s="23">
        <v>4.9000000000000004</v>
      </c>
      <c r="N95" s="23">
        <v>5.3</v>
      </c>
      <c r="O95" s="23">
        <v>4.2</v>
      </c>
      <c r="P95" s="23">
        <v>5.5</v>
      </c>
      <c r="Q95" s="23">
        <v>5</v>
      </c>
      <c r="R95" s="23">
        <v>6.6</v>
      </c>
      <c r="S95" s="23">
        <v>7.1</v>
      </c>
      <c r="T95" s="23">
        <v>6.5</v>
      </c>
      <c r="U95" s="23">
        <v>6.6</v>
      </c>
      <c r="V95" s="23">
        <v>6.4</v>
      </c>
      <c r="W95" s="23">
        <v>5.6</v>
      </c>
    </row>
    <row r="96" spans="10:23" hidden="1">
      <c r="J96" s="22" t="s">
        <v>31</v>
      </c>
      <c r="K96" s="7"/>
      <c r="L96" s="23">
        <v>7.7</v>
      </c>
      <c r="M96" s="23">
        <v>3.5</v>
      </c>
      <c r="N96" s="23">
        <v>5.3</v>
      </c>
      <c r="O96" s="23">
        <v>6.7</v>
      </c>
      <c r="P96" s="23">
        <v>6.1</v>
      </c>
      <c r="Q96" s="23">
        <v>4.3</v>
      </c>
      <c r="R96" s="23">
        <v>4.7</v>
      </c>
      <c r="S96" s="23">
        <v>7.7</v>
      </c>
      <c r="T96" s="23">
        <v>5.6</v>
      </c>
      <c r="U96" s="23">
        <v>6.8</v>
      </c>
      <c r="V96" s="23">
        <v>4.4000000000000004</v>
      </c>
      <c r="W96" s="23">
        <v>5.0999999999999996</v>
      </c>
    </row>
    <row r="97" spans="10:27" hidden="1">
      <c r="J97" s="22" t="s">
        <v>32</v>
      </c>
      <c r="K97" s="7"/>
      <c r="L97" s="23">
        <v>3.9</v>
      </c>
      <c r="M97" s="23">
        <v>7.1</v>
      </c>
      <c r="N97" s="23">
        <v>4.5</v>
      </c>
      <c r="O97" s="23">
        <v>4</v>
      </c>
      <c r="P97" s="23">
        <v>5.4</v>
      </c>
      <c r="Q97" s="23">
        <v>5.2</v>
      </c>
      <c r="R97" s="23">
        <v>7.8</v>
      </c>
      <c r="S97" s="23">
        <v>7.2</v>
      </c>
      <c r="T97" s="23">
        <v>6.8</v>
      </c>
      <c r="U97" s="23">
        <v>6.5</v>
      </c>
      <c r="V97" s="23">
        <v>6.1</v>
      </c>
      <c r="W97" s="23">
        <v>5.9</v>
      </c>
    </row>
    <row r="98" spans="10:27" hidden="1">
      <c r="J98" s="22" t="s">
        <v>33</v>
      </c>
      <c r="K98" s="7"/>
      <c r="L98" s="23">
        <v>7.2</v>
      </c>
      <c r="M98" s="23">
        <v>7.2</v>
      </c>
      <c r="N98" s="23">
        <v>6.8</v>
      </c>
      <c r="O98" s="23">
        <v>4.5</v>
      </c>
      <c r="P98" s="23">
        <v>5.7</v>
      </c>
      <c r="Q98" s="23">
        <v>5</v>
      </c>
      <c r="R98" s="23">
        <v>7.6</v>
      </c>
      <c r="S98" s="23">
        <v>5.7</v>
      </c>
      <c r="T98" s="23">
        <v>3.6</v>
      </c>
      <c r="U98" s="23">
        <v>6.1</v>
      </c>
      <c r="V98" s="23">
        <v>4.3</v>
      </c>
      <c r="W98" s="23">
        <v>3.6</v>
      </c>
    </row>
    <row r="99" spans="10:27" hidden="1">
      <c r="J99" s="25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 spans="10:27" hidden="1">
      <c r="J100" s="1"/>
      <c r="K100" s="23">
        <f>SUM(L100:AA100)</f>
        <v>274.59999999999997</v>
      </c>
      <c r="L100" s="23">
        <f>SUM(L95:L99)</f>
        <v>24.099999999999998</v>
      </c>
      <c r="M100" s="23">
        <f t="shared" ref="M100:W100" si="9">SUM(M95:M99)</f>
        <v>22.7</v>
      </c>
      <c r="N100" s="23">
        <f t="shared" si="9"/>
        <v>21.9</v>
      </c>
      <c r="O100" s="23">
        <f t="shared" si="9"/>
        <v>19.399999999999999</v>
      </c>
      <c r="P100" s="23">
        <f t="shared" si="9"/>
        <v>22.7</v>
      </c>
      <c r="Q100" s="23">
        <f t="shared" si="9"/>
        <v>19.5</v>
      </c>
      <c r="R100" s="23">
        <f t="shared" si="9"/>
        <v>26.700000000000003</v>
      </c>
      <c r="S100" s="23">
        <f t="shared" si="9"/>
        <v>27.7</v>
      </c>
      <c r="T100" s="23">
        <f t="shared" si="9"/>
        <v>22.5</v>
      </c>
      <c r="U100" s="23">
        <f t="shared" si="9"/>
        <v>26</v>
      </c>
      <c r="V100" s="23">
        <f t="shared" si="9"/>
        <v>21.2</v>
      </c>
      <c r="W100" s="23">
        <f t="shared" si="9"/>
        <v>20.200000000000003</v>
      </c>
    </row>
    <row r="101" spans="10:27" hidden="1">
      <c r="J101" s="1"/>
      <c r="K101" s="24" t="s">
        <v>36</v>
      </c>
      <c r="L101" s="24" t="s">
        <v>36</v>
      </c>
      <c r="M101" s="24" t="s">
        <v>36</v>
      </c>
      <c r="N101" s="24" t="s">
        <v>36</v>
      </c>
      <c r="O101" s="24" t="s">
        <v>36</v>
      </c>
      <c r="P101" s="24" t="s">
        <v>36</v>
      </c>
      <c r="Q101" s="24" t="s">
        <v>36</v>
      </c>
      <c r="R101" s="24" t="s">
        <v>36</v>
      </c>
      <c r="S101" s="24" t="s">
        <v>36</v>
      </c>
      <c r="T101" s="24" t="s">
        <v>36</v>
      </c>
      <c r="U101" s="24" t="s">
        <v>36</v>
      </c>
      <c r="V101" s="24" t="s">
        <v>36</v>
      </c>
      <c r="W101" s="24" t="s">
        <v>36</v>
      </c>
    </row>
    <row r="102" spans="10:27" hidden="1"/>
    <row r="103" spans="10:27" hidden="1">
      <c r="L103" t="s">
        <v>9</v>
      </c>
      <c r="M103" t="s">
        <v>9</v>
      </c>
      <c r="N103" t="s">
        <v>9</v>
      </c>
      <c r="O103" t="s">
        <v>9</v>
      </c>
      <c r="P103" t="s">
        <v>9</v>
      </c>
      <c r="Q103" t="s">
        <v>9</v>
      </c>
      <c r="R103" t="s">
        <v>9</v>
      </c>
      <c r="S103" s="20" t="s">
        <v>9</v>
      </c>
    </row>
    <row r="104" spans="10:27" hidden="1">
      <c r="L104" t="s">
        <v>9</v>
      </c>
      <c r="M104" t="s">
        <v>9</v>
      </c>
      <c r="N104" t="s">
        <v>9</v>
      </c>
      <c r="O104" t="s">
        <v>9</v>
      </c>
      <c r="P104" t="s">
        <v>9</v>
      </c>
      <c r="Q104" t="s">
        <v>9</v>
      </c>
      <c r="R104" t="s">
        <v>9</v>
      </c>
      <c r="S104" s="20" t="s">
        <v>9</v>
      </c>
    </row>
    <row r="105" spans="10:27" hidden="1">
      <c r="L105" t="s">
        <v>9</v>
      </c>
      <c r="M105" t="s">
        <v>9</v>
      </c>
      <c r="N105" t="s">
        <v>9</v>
      </c>
      <c r="O105" t="s">
        <v>9</v>
      </c>
      <c r="P105" t="s">
        <v>9</v>
      </c>
      <c r="Q105" t="s">
        <v>9</v>
      </c>
      <c r="R105" t="s">
        <v>9</v>
      </c>
      <c r="S105" s="20" t="s">
        <v>9</v>
      </c>
    </row>
    <row r="106" spans="10:27" hidden="1">
      <c r="J106" s="26"/>
      <c r="K106" s="27" t="s">
        <v>28</v>
      </c>
      <c r="L106" s="28">
        <v>1</v>
      </c>
      <c r="M106" s="28">
        <v>2</v>
      </c>
      <c r="N106" s="28">
        <v>3</v>
      </c>
      <c r="O106" s="28">
        <v>4</v>
      </c>
      <c r="P106" s="28">
        <v>5</v>
      </c>
      <c r="Q106" s="28">
        <v>6</v>
      </c>
      <c r="R106" s="28">
        <v>7</v>
      </c>
      <c r="S106" s="28">
        <v>8</v>
      </c>
      <c r="T106" s="28">
        <v>9</v>
      </c>
      <c r="U106" s="28">
        <v>10</v>
      </c>
      <c r="V106" s="28">
        <v>11</v>
      </c>
      <c r="W106" s="28">
        <v>12</v>
      </c>
      <c r="X106" s="28">
        <v>13</v>
      </c>
      <c r="Y106" s="28">
        <v>14</v>
      </c>
      <c r="Z106" s="28">
        <v>15</v>
      </c>
      <c r="AA106" s="28">
        <v>16</v>
      </c>
    </row>
    <row r="107" spans="10:27" hidden="1">
      <c r="J107" s="29" t="s">
        <v>29</v>
      </c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</row>
    <row r="108" spans="10:27" hidden="1">
      <c r="J108" s="26" t="s">
        <v>30</v>
      </c>
      <c r="K108" s="27"/>
      <c r="L108" s="28">
        <v>5.3</v>
      </c>
      <c r="M108" s="28">
        <v>4.9000000000000004</v>
      </c>
      <c r="N108" s="28">
        <v>5.3</v>
      </c>
      <c r="O108" s="28">
        <v>4.2</v>
      </c>
      <c r="P108" s="28">
        <v>5.5</v>
      </c>
      <c r="Q108" s="28">
        <v>5</v>
      </c>
      <c r="R108" s="28">
        <v>6.6</v>
      </c>
      <c r="S108" s="28">
        <v>7.1</v>
      </c>
      <c r="T108" s="28">
        <v>6.5</v>
      </c>
      <c r="U108" s="28">
        <v>6.6</v>
      </c>
      <c r="V108" s="28">
        <v>6.4</v>
      </c>
      <c r="W108" s="28">
        <v>5.6</v>
      </c>
      <c r="X108" s="28">
        <v>7.7</v>
      </c>
      <c r="Y108" s="28">
        <v>3.5</v>
      </c>
      <c r="Z108" s="28">
        <v>5.3</v>
      </c>
      <c r="AA108" s="28">
        <v>6.7</v>
      </c>
    </row>
    <row r="109" spans="10:27" hidden="1">
      <c r="J109" s="29"/>
      <c r="K109" s="30"/>
      <c r="L109" s="30" t="s">
        <v>9</v>
      </c>
      <c r="M109" s="30"/>
      <c r="N109" s="30" t="s">
        <v>9</v>
      </c>
      <c r="O109" s="30" t="s">
        <v>9</v>
      </c>
      <c r="P109" s="30" t="s">
        <v>9</v>
      </c>
      <c r="Q109" s="30" t="s">
        <v>9</v>
      </c>
      <c r="R109" s="30" t="s">
        <v>9</v>
      </c>
      <c r="S109" s="30" t="s">
        <v>9</v>
      </c>
      <c r="T109" s="30"/>
      <c r="U109" s="30"/>
      <c r="V109" s="30"/>
      <c r="W109" s="30"/>
      <c r="X109" s="30"/>
      <c r="Y109" s="30"/>
      <c r="Z109" s="30"/>
      <c r="AA109" s="30"/>
    </row>
    <row r="110" spans="10:27" hidden="1">
      <c r="J110" s="26" t="s">
        <v>31</v>
      </c>
      <c r="K110" s="27"/>
      <c r="L110" s="28">
        <v>6.1</v>
      </c>
      <c r="M110" s="28">
        <v>4.3</v>
      </c>
      <c r="N110" s="28">
        <v>4.7</v>
      </c>
      <c r="O110" s="28">
        <v>7.7</v>
      </c>
      <c r="P110" s="28">
        <v>5.6</v>
      </c>
      <c r="Q110" s="28">
        <v>6.8</v>
      </c>
      <c r="R110" s="28">
        <v>4.4000000000000004</v>
      </c>
      <c r="S110" s="28">
        <v>5.0999999999999996</v>
      </c>
      <c r="T110" s="28">
        <v>3.9</v>
      </c>
      <c r="U110" s="28">
        <v>7.1</v>
      </c>
      <c r="V110" s="28">
        <v>4.5</v>
      </c>
      <c r="W110" s="28">
        <v>4</v>
      </c>
      <c r="X110" s="28">
        <v>5.4</v>
      </c>
      <c r="Y110" s="28">
        <v>5.2</v>
      </c>
      <c r="Z110" s="28">
        <v>7.8</v>
      </c>
      <c r="AA110" s="28">
        <v>7.2</v>
      </c>
    </row>
    <row r="111" spans="10:27" hidden="1">
      <c r="J111" s="29"/>
      <c r="K111" s="30"/>
      <c r="L111" s="30" t="s">
        <v>9</v>
      </c>
      <c r="M111" s="30"/>
      <c r="N111" s="30" t="s">
        <v>9</v>
      </c>
      <c r="O111" s="30" t="s">
        <v>9</v>
      </c>
      <c r="P111" s="30" t="s">
        <v>9</v>
      </c>
      <c r="Q111" s="30" t="s">
        <v>9</v>
      </c>
      <c r="R111" s="30" t="s">
        <v>9</v>
      </c>
      <c r="S111" s="30" t="s">
        <v>9</v>
      </c>
      <c r="T111" s="30"/>
      <c r="U111" s="30"/>
      <c r="V111" s="30"/>
      <c r="W111" s="30"/>
      <c r="X111" s="30"/>
      <c r="Y111" s="30"/>
      <c r="Z111" s="30"/>
      <c r="AA111" s="30"/>
    </row>
    <row r="112" spans="10:27" hidden="1">
      <c r="J112" s="26" t="s">
        <v>32</v>
      </c>
      <c r="K112" s="27"/>
      <c r="L112" s="28">
        <v>6.8</v>
      </c>
      <c r="M112" s="28">
        <v>6.5</v>
      </c>
      <c r="N112" s="28">
        <v>6.1</v>
      </c>
      <c r="O112" s="28">
        <v>5.9</v>
      </c>
      <c r="P112" s="28">
        <v>7.2</v>
      </c>
      <c r="Q112" s="28">
        <v>7.2</v>
      </c>
      <c r="R112" s="28">
        <v>6.8</v>
      </c>
      <c r="S112" s="28">
        <v>4.5</v>
      </c>
      <c r="T112" s="28">
        <v>5.7</v>
      </c>
      <c r="U112" s="28">
        <v>5</v>
      </c>
      <c r="V112" s="28">
        <v>7.6</v>
      </c>
      <c r="W112" s="28">
        <v>5.7</v>
      </c>
      <c r="X112" s="28">
        <v>3.6</v>
      </c>
      <c r="Y112" s="28">
        <v>6.1</v>
      </c>
      <c r="Z112" s="28">
        <v>4.3</v>
      </c>
      <c r="AA112" s="28">
        <v>3.6</v>
      </c>
    </row>
    <row r="113" spans="6:27" hidden="1">
      <c r="J113" s="29"/>
      <c r="K113" s="30"/>
      <c r="L113" s="30" t="s">
        <v>9</v>
      </c>
      <c r="M113" s="30"/>
      <c r="N113" s="30" t="s">
        <v>9</v>
      </c>
      <c r="O113" s="30" t="s">
        <v>9</v>
      </c>
      <c r="P113" s="30" t="s">
        <v>9</v>
      </c>
      <c r="Q113" s="30" t="s">
        <v>9</v>
      </c>
      <c r="R113" s="30" t="s">
        <v>9</v>
      </c>
      <c r="S113" s="30" t="s">
        <v>9</v>
      </c>
      <c r="T113" s="30"/>
      <c r="U113" s="30"/>
      <c r="V113" s="30"/>
      <c r="W113" s="30"/>
      <c r="X113" s="30"/>
      <c r="Y113" s="30"/>
      <c r="Z113" s="30"/>
      <c r="AA113" s="30"/>
    </row>
    <row r="114" spans="6:27" ht="2" hidden="1" customHeight="1">
      <c r="J114" s="26"/>
      <c r="K114" s="27"/>
      <c r="L114" s="31" t="s">
        <v>9</v>
      </c>
      <c r="M114" s="31"/>
      <c r="N114" s="31" t="s">
        <v>9</v>
      </c>
      <c r="O114" s="31" t="s">
        <v>9</v>
      </c>
      <c r="P114" s="31" t="s">
        <v>9</v>
      </c>
      <c r="Q114" s="31" t="s">
        <v>9</v>
      </c>
      <c r="R114" s="31" t="s">
        <v>9</v>
      </c>
      <c r="S114" s="31" t="s">
        <v>9</v>
      </c>
      <c r="T114" s="27"/>
      <c r="U114" s="27"/>
      <c r="V114" s="27"/>
      <c r="W114" s="27"/>
      <c r="X114" s="27"/>
      <c r="Y114" s="27"/>
      <c r="Z114" s="27"/>
      <c r="AA114" s="27"/>
    </row>
    <row r="115" spans="6:27" hidden="1">
      <c r="J115" s="32"/>
      <c r="K115" s="33">
        <f>SUM(L115:AA115)</f>
        <v>274.59999999999997</v>
      </c>
      <c r="L115" s="33">
        <f>SUM(L108:L114)</f>
        <v>18.2</v>
      </c>
      <c r="M115" s="33">
        <f t="shared" ref="M115:AA115" si="10">SUM(M108:M114)</f>
        <v>15.7</v>
      </c>
      <c r="N115" s="33">
        <f t="shared" si="10"/>
        <v>16.100000000000001</v>
      </c>
      <c r="O115" s="33">
        <f t="shared" si="10"/>
        <v>17.8</v>
      </c>
      <c r="P115" s="33">
        <f t="shared" si="10"/>
        <v>18.3</v>
      </c>
      <c r="Q115" s="33">
        <f t="shared" si="10"/>
        <v>19</v>
      </c>
      <c r="R115" s="33">
        <f t="shared" si="10"/>
        <v>17.8</v>
      </c>
      <c r="S115" s="33">
        <f t="shared" si="10"/>
        <v>16.7</v>
      </c>
      <c r="T115" s="33">
        <f t="shared" si="10"/>
        <v>16.100000000000001</v>
      </c>
      <c r="U115" s="33">
        <f t="shared" si="10"/>
        <v>18.7</v>
      </c>
      <c r="V115" s="33">
        <f t="shared" si="10"/>
        <v>18.5</v>
      </c>
      <c r="W115" s="33">
        <f t="shared" si="10"/>
        <v>15.3</v>
      </c>
      <c r="X115" s="33">
        <f t="shared" si="10"/>
        <v>16.700000000000003</v>
      </c>
      <c r="Y115" s="33">
        <f t="shared" si="10"/>
        <v>14.799999999999999</v>
      </c>
      <c r="Z115" s="33">
        <f t="shared" si="10"/>
        <v>17.399999999999999</v>
      </c>
      <c r="AA115" s="33">
        <f t="shared" si="10"/>
        <v>17.5</v>
      </c>
    </row>
    <row r="116" spans="6:27" hidden="1">
      <c r="J116" s="29"/>
      <c r="K116" s="34" t="s">
        <v>36</v>
      </c>
      <c r="L116" s="34" t="s">
        <v>36</v>
      </c>
      <c r="M116" s="34" t="s">
        <v>36</v>
      </c>
      <c r="N116" s="34" t="s">
        <v>36</v>
      </c>
      <c r="O116" s="34" t="s">
        <v>36</v>
      </c>
      <c r="P116" s="34" t="s">
        <v>36</v>
      </c>
      <c r="Q116" s="34" t="s">
        <v>36</v>
      </c>
      <c r="R116" s="34" t="s">
        <v>36</v>
      </c>
      <c r="S116" s="34" t="s">
        <v>36</v>
      </c>
      <c r="T116" s="34" t="s">
        <v>36</v>
      </c>
      <c r="U116" s="34" t="s">
        <v>36</v>
      </c>
      <c r="V116" s="34" t="s">
        <v>36</v>
      </c>
      <c r="W116" s="34" t="s">
        <v>36</v>
      </c>
      <c r="X116" s="34" t="s">
        <v>36</v>
      </c>
      <c r="Y116" s="34" t="s">
        <v>36</v>
      </c>
      <c r="Z116" s="34" t="s">
        <v>36</v>
      </c>
      <c r="AA116" s="34" t="s">
        <v>36</v>
      </c>
    </row>
    <row r="117" spans="6:27" hidden="1"/>
    <row r="118" spans="6:27" hidden="1"/>
    <row r="119" spans="6:27" hidden="1">
      <c r="J119" s="1"/>
      <c r="K119" s="7" t="s">
        <v>37</v>
      </c>
      <c r="L119" s="21">
        <v>1</v>
      </c>
      <c r="M119" s="21">
        <v>2</v>
      </c>
      <c r="N119" s="21">
        <v>3</v>
      </c>
      <c r="O119" s="21">
        <v>4</v>
      </c>
      <c r="P119" s="7"/>
      <c r="Q119" s="7"/>
      <c r="R119" s="7"/>
    </row>
    <row r="120" spans="6:27" hidden="1">
      <c r="J120" s="1" t="s">
        <v>29</v>
      </c>
      <c r="K120" s="7"/>
      <c r="L120" s="7"/>
      <c r="M120" s="7"/>
      <c r="N120" s="7"/>
      <c r="O120" s="7"/>
      <c r="P120" s="7"/>
      <c r="Q120" s="7"/>
      <c r="R120" s="7"/>
    </row>
    <row r="121" spans="6:27" hidden="1">
      <c r="J121" s="22" t="s">
        <v>30</v>
      </c>
      <c r="K121" s="7"/>
      <c r="L121" s="23">
        <v>19.7</v>
      </c>
      <c r="M121" s="23"/>
      <c r="N121" s="23"/>
      <c r="O121" s="23"/>
      <c r="P121" s="7"/>
      <c r="Q121" s="7">
        <v>19.7</v>
      </c>
      <c r="R121" s="7">
        <v>19.7</v>
      </c>
    </row>
    <row r="122" spans="6:27" hidden="1">
      <c r="J122" s="22" t="s">
        <v>38</v>
      </c>
      <c r="K122" s="7"/>
      <c r="L122" s="23"/>
      <c r="M122" s="23">
        <v>24.2</v>
      </c>
      <c r="N122" s="23"/>
      <c r="O122" s="23"/>
      <c r="P122" s="7"/>
      <c r="Q122" s="7">
        <v>24.2</v>
      </c>
      <c r="R122" s="7">
        <f>R121+Q122</f>
        <v>43.9</v>
      </c>
    </row>
    <row r="123" spans="6:27" hidden="1">
      <c r="J123" s="22" t="s">
        <v>32</v>
      </c>
      <c r="K123" s="7"/>
      <c r="L123" s="23"/>
      <c r="M123" s="23"/>
      <c r="N123" s="23">
        <v>25.1</v>
      </c>
      <c r="O123" s="23"/>
      <c r="P123" s="7"/>
      <c r="Q123" s="7">
        <v>25.1</v>
      </c>
      <c r="R123" s="7">
        <f t="shared" ref="R123:R132" si="11">R122+Q123</f>
        <v>69</v>
      </c>
    </row>
    <row r="124" spans="6:27" hidden="1">
      <c r="F124" s="35"/>
      <c r="J124" s="22" t="s">
        <v>33</v>
      </c>
      <c r="K124" s="7"/>
      <c r="L124" s="23"/>
      <c r="M124" s="23"/>
      <c r="N124" s="23"/>
      <c r="O124" s="23">
        <v>23.2</v>
      </c>
      <c r="P124" s="7"/>
      <c r="Q124" s="7">
        <v>23.2</v>
      </c>
      <c r="R124" s="7">
        <f t="shared" si="11"/>
        <v>92.2</v>
      </c>
    </row>
    <row r="125" spans="6:27" hidden="1">
      <c r="J125" s="22" t="s">
        <v>34</v>
      </c>
      <c r="K125" s="7"/>
      <c r="L125" s="23">
        <v>22.8</v>
      </c>
      <c r="M125" s="23"/>
      <c r="N125" s="23"/>
      <c r="O125" s="23"/>
      <c r="P125" s="7"/>
      <c r="Q125" s="7">
        <v>22.8</v>
      </c>
      <c r="R125" s="7">
        <f t="shared" si="11"/>
        <v>115</v>
      </c>
    </row>
    <row r="126" spans="6:27" hidden="1">
      <c r="J126" s="22" t="s">
        <v>35</v>
      </c>
      <c r="K126" s="7"/>
      <c r="L126" s="23"/>
      <c r="M126" s="23">
        <v>21.9</v>
      </c>
      <c r="N126" s="23"/>
      <c r="O126" s="23"/>
      <c r="P126" s="7"/>
      <c r="Q126" s="7">
        <v>21.9</v>
      </c>
      <c r="R126" s="7">
        <f t="shared" si="11"/>
        <v>136.9</v>
      </c>
    </row>
    <row r="127" spans="6:27" hidden="1">
      <c r="J127" s="22" t="s">
        <v>39</v>
      </c>
      <c r="K127" s="7"/>
      <c r="L127" s="23"/>
      <c r="M127" s="23"/>
      <c r="N127" s="23">
        <v>19.5</v>
      </c>
      <c r="O127" s="23"/>
      <c r="P127" s="7"/>
      <c r="Q127" s="7">
        <v>19.5</v>
      </c>
      <c r="R127" s="7">
        <f t="shared" si="11"/>
        <v>156.4</v>
      </c>
    </row>
    <row r="128" spans="6:27" hidden="1">
      <c r="J128" s="22" t="s">
        <v>40</v>
      </c>
      <c r="K128" s="7"/>
      <c r="L128" s="23"/>
      <c r="M128" s="23"/>
      <c r="N128" s="23"/>
      <c r="O128" s="23">
        <v>25.6</v>
      </c>
      <c r="P128" s="7"/>
      <c r="Q128" s="7">
        <v>25.6</v>
      </c>
      <c r="R128" s="7">
        <f t="shared" si="11"/>
        <v>182</v>
      </c>
    </row>
    <row r="129" spans="10:18" hidden="1">
      <c r="J129" s="22" t="s">
        <v>41</v>
      </c>
      <c r="K129" s="7"/>
      <c r="L129" s="23">
        <v>25.3</v>
      </c>
      <c r="M129" s="23"/>
      <c r="N129" s="23"/>
      <c r="O129" s="23"/>
      <c r="P129" s="7"/>
      <c r="Q129" s="7">
        <v>25.3</v>
      </c>
      <c r="R129" s="7">
        <f t="shared" si="11"/>
        <v>207.3</v>
      </c>
    </row>
    <row r="130" spans="10:18" hidden="1">
      <c r="J130" s="22" t="s">
        <v>42</v>
      </c>
      <c r="K130" s="7"/>
      <c r="L130" s="23"/>
      <c r="M130" s="23">
        <v>25.7</v>
      </c>
      <c r="N130" s="23"/>
      <c r="O130" s="23"/>
      <c r="P130" s="7"/>
      <c r="Q130" s="7">
        <v>25.7</v>
      </c>
      <c r="R130" s="7">
        <f t="shared" si="11"/>
        <v>233</v>
      </c>
    </row>
    <row r="131" spans="10:18" hidden="1">
      <c r="J131" s="22" t="s">
        <v>43</v>
      </c>
      <c r="K131" s="7"/>
      <c r="L131" s="23"/>
      <c r="M131" s="23"/>
      <c r="N131" s="23">
        <v>24</v>
      </c>
      <c r="O131" s="23"/>
      <c r="P131" s="7"/>
      <c r="Q131" s="7">
        <v>24</v>
      </c>
      <c r="R131" s="7">
        <f t="shared" si="11"/>
        <v>257</v>
      </c>
    </row>
    <row r="132" spans="10:18" hidden="1">
      <c r="J132" s="22" t="s">
        <v>44</v>
      </c>
      <c r="K132" s="7"/>
      <c r="L132" s="23"/>
      <c r="M132" s="23"/>
      <c r="N132" s="23"/>
      <c r="O132" s="23">
        <v>20.2</v>
      </c>
      <c r="P132" s="7"/>
      <c r="Q132" s="7">
        <v>20.2</v>
      </c>
      <c r="R132" s="7">
        <f t="shared" si="11"/>
        <v>277.2</v>
      </c>
    </row>
    <row r="133" spans="10:18" hidden="1">
      <c r="J133" s="1"/>
      <c r="K133" s="7"/>
      <c r="L133" s="23"/>
      <c r="M133" s="23"/>
      <c r="N133" s="23"/>
      <c r="O133" s="23"/>
      <c r="P133" s="7"/>
      <c r="Q133" s="7"/>
      <c r="R133" s="7"/>
    </row>
    <row r="134" spans="10:18" hidden="1">
      <c r="J134" s="1"/>
      <c r="K134" s="7"/>
      <c r="L134" s="23">
        <f t="shared" ref="L134:N134" si="12">SUM(L121:L133)</f>
        <v>67.8</v>
      </c>
      <c r="M134" s="23">
        <f t="shared" si="12"/>
        <v>71.8</v>
      </c>
      <c r="N134" s="23">
        <f t="shared" si="12"/>
        <v>68.599999999999994</v>
      </c>
      <c r="O134" s="23">
        <f>SUM(O121:O133)</f>
        <v>69</v>
      </c>
      <c r="P134" s="7"/>
      <c r="Q134" s="7">
        <f>SUM(Q121:Q133)</f>
        <v>277.2</v>
      </c>
      <c r="R134" s="7"/>
    </row>
    <row r="135" spans="10:18" hidden="1"/>
    <row r="146" spans="10:23" hidden="1"/>
    <row r="147" spans="10:23" hidden="1">
      <c r="K147" t="s">
        <v>28</v>
      </c>
      <c r="L147" s="36">
        <v>1</v>
      </c>
      <c r="M147" s="36">
        <v>2</v>
      </c>
      <c r="N147" s="36">
        <v>3</v>
      </c>
      <c r="O147" s="36">
        <v>4</v>
      </c>
      <c r="P147" s="36">
        <v>5</v>
      </c>
      <c r="Q147" s="36">
        <v>6</v>
      </c>
      <c r="R147" s="36">
        <v>7</v>
      </c>
      <c r="S147" s="37">
        <v>8</v>
      </c>
    </row>
    <row r="148" spans="10:23" hidden="1">
      <c r="J148" s="18" t="s">
        <v>29</v>
      </c>
    </row>
    <row r="149" spans="10:23" hidden="1">
      <c r="J149" s="38">
        <v>1</v>
      </c>
      <c r="L149" s="39">
        <v>5.3</v>
      </c>
      <c r="M149" s="39">
        <v>4.9000000000000004</v>
      </c>
      <c r="N149" s="39">
        <v>5.3</v>
      </c>
      <c r="O149" s="39">
        <v>4.2</v>
      </c>
      <c r="P149" s="39"/>
      <c r="Q149" s="39"/>
      <c r="R149" s="39"/>
      <c r="S149" s="40"/>
      <c r="U149" s="39">
        <f>SUM(L149:S149   )</f>
        <v>19.7</v>
      </c>
      <c r="V149" s="39">
        <f>U153</f>
        <v>22.799999999999997</v>
      </c>
      <c r="W149" s="39">
        <f>U157</f>
        <v>25.299999999999997</v>
      </c>
    </row>
    <row r="150" spans="10:23" hidden="1">
      <c r="J150" s="38"/>
      <c r="L150" s="39">
        <v>5.5</v>
      </c>
      <c r="M150" s="39">
        <v>5</v>
      </c>
      <c r="N150" s="39">
        <v>6.6</v>
      </c>
      <c r="O150" s="39">
        <v>7.1</v>
      </c>
      <c r="P150" s="39"/>
      <c r="Q150" s="39"/>
      <c r="R150" s="39"/>
      <c r="S150" s="40"/>
      <c r="U150" s="39">
        <f t="shared" ref="U150:U160" si="13">SUM(L150:S150   )</f>
        <v>24.200000000000003</v>
      </c>
      <c r="V150" s="39">
        <f t="shared" ref="V150:V152" si="14">U154</f>
        <v>21.9</v>
      </c>
      <c r="W150" s="39">
        <f t="shared" ref="W150:W152" si="15">U158</f>
        <v>25.7</v>
      </c>
    </row>
    <row r="151" spans="10:23" hidden="1">
      <c r="J151" s="38">
        <v>2</v>
      </c>
      <c r="L151" s="39">
        <v>6.5</v>
      </c>
      <c r="M151" s="39">
        <v>6.6</v>
      </c>
      <c r="N151" s="39">
        <v>6.4</v>
      </c>
      <c r="O151" s="39">
        <v>5.6</v>
      </c>
      <c r="P151" s="39"/>
      <c r="Q151" s="39"/>
      <c r="R151" s="39"/>
      <c r="S151" s="40"/>
      <c r="U151" s="39">
        <f t="shared" si="13"/>
        <v>25.1</v>
      </c>
      <c r="V151" s="39">
        <f t="shared" si="14"/>
        <v>19.5</v>
      </c>
      <c r="W151" s="39">
        <f t="shared" si="15"/>
        <v>23.999999999999996</v>
      </c>
    </row>
    <row r="152" spans="10:23" hidden="1">
      <c r="J152" s="38"/>
      <c r="L152" s="39">
        <v>7.7</v>
      </c>
      <c r="M152" s="39">
        <v>3.5</v>
      </c>
      <c r="N152" s="39">
        <v>5.3</v>
      </c>
      <c r="O152" s="39">
        <v>6.7</v>
      </c>
      <c r="P152" s="39"/>
      <c r="Q152" s="39"/>
      <c r="R152" s="39"/>
      <c r="S152" s="40"/>
      <c r="U152" s="39">
        <f t="shared" si="13"/>
        <v>23.2</v>
      </c>
      <c r="V152" s="39">
        <f t="shared" si="14"/>
        <v>25.6</v>
      </c>
      <c r="W152" s="39">
        <f t="shared" si="15"/>
        <v>20.200000000000003</v>
      </c>
    </row>
    <row r="153" spans="10:23" hidden="1">
      <c r="J153" s="38">
        <v>3</v>
      </c>
      <c r="L153" s="39">
        <v>6.1</v>
      </c>
      <c r="M153" s="39">
        <v>4.3</v>
      </c>
      <c r="N153" s="39">
        <v>4.7</v>
      </c>
      <c r="O153" s="39">
        <v>7.7</v>
      </c>
      <c r="P153" s="39"/>
      <c r="Q153" s="39"/>
      <c r="R153" s="39"/>
      <c r="S153" s="40"/>
      <c r="U153" s="39">
        <f t="shared" si="13"/>
        <v>22.799999999999997</v>
      </c>
    </row>
    <row r="154" spans="10:23" hidden="1">
      <c r="J154" s="38"/>
      <c r="L154" s="39">
        <v>5.6</v>
      </c>
      <c r="M154" s="39">
        <v>6.8</v>
      </c>
      <c r="N154" s="39">
        <v>4.4000000000000004</v>
      </c>
      <c r="O154" s="39">
        <v>5.0999999999999996</v>
      </c>
      <c r="P154" s="39"/>
      <c r="Q154" s="39"/>
      <c r="R154" s="39"/>
      <c r="S154" s="40"/>
      <c r="U154" s="39">
        <f t="shared" si="13"/>
        <v>21.9</v>
      </c>
    </row>
    <row r="155" spans="10:23" hidden="1">
      <c r="J155" s="38">
        <v>4</v>
      </c>
      <c r="L155" s="39">
        <v>3.9</v>
      </c>
      <c r="M155" s="39">
        <v>7.1</v>
      </c>
      <c r="N155" s="39">
        <v>4.5</v>
      </c>
      <c r="O155" s="39">
        <v>4</v>
      </c>
      <c r="P155" s="39"/>
      <c r="Q155" s="39"/>
      <c r="R155" s="39"/>
      <c r="S155" s="40"/>
      <c r="U155" s="39">
        <f t="shared" si="13"/>
        <v>19.5</v>
      </c>
    </row>
    <row r="156" spans="10:23" hidden="1">
      <c r="J156" s="38"/>
      <c r="L156" s="39">
        <v>5.4</v>
      </c>
      <c r="M156" s="39">
        <v>5.2</v>
      </c>
      <c r="N156" s="39">
        <v>7.8</v>
      </c>
      <c r="O156" s="39">
        <v>7.2</v>
      </c>
      <c r="P156" s="39"/>
      <c r="Q156" s="39"/>
      <c r="R156" s="39"/>
      <c r="S156" s="40"/>
      <c r="U156" s="39">
        <f t="shared" si="13"/>
        <v>25.6</v>
      </c>
    </row>
    <row r="157" spans="10:23" hidden="1">
      <c r="J157" s="38">
        <v>5</v>
      </c>
      <c r="L157" s="39">
        <v>6.8</v>
      </c>
      <c r="M157" s="39">
        <v>6.5</v>
      </c>
      <c r="N157" s="39">
        <v>6.1</v>
      </c>
      <c r="O157" s="39">
        <v>5.9</v>
      </c>
      <c r="P157" s="39"/>
      <c r="Q157" s="39"/>
      <c r="R157" s="39"/>
      <c r="S157" s="40"/>
      <c r="U157" s="39">
        <f t="shared" si="13"/>
        <v>25.299999999999997</v>
      </c>
    </row>
    <row r="158" spans="10:23" hidden="1">
      <c r="J158" s="38"/>
      <c r="L158" s="39">
        <v>7.2</v>
      </c>
      <c r="M158" s="39">
        <v>7.2</v>
      </c>
      <c r="N158" s="39">
        <v>6.8</v>
      </c>
      <c r="O158" s="39">
        <v>4.5</v>
      </c>
      <c r="P158" s="39"/>
      <c r="Q158" s="39"/>
      <c r="R158" s="39"/>
      <c r="S158" s="40"/>
      <c r="U158" s="39">
        <f t="shared" si="13"/>
        <v>25.7</v>
      </c>
    </row>
    <row r="159" spans="10:23" hidden="1">
      <c r="J159" s="38">
        <v>6</v>
      </c>
      <c r="L159" s="39">
        <v>5.7</v>
      </c>
      <c r="M159" s="39">
        <v>5</v>
      </c>
      <c r="N159" s="39">
        <v>7.6</v>
      </c>
      <c r="O159" s="39">
        <v>5.7</v>
      </c>
      <c r="P159" s="39"/>
      <c r="Q159" s="39"/>
      <c r="R159" s="39"/>
      <c r="S159" s="40"/>
      <c r="U159" s="39">
        <f t="shared" si="13"/>
        <v>23.999999999999996</v>
      </c>
    </row>
    <row r="160" spans="10:23" hidden="1">
      <c r="J160" s="38"/>
      <c r="L160" s="39">
        <v>3.6</v>
      </c>
      <c r="M160" s="39">
        <v>6.1</v>
      </c>
      <c r="N160" s="39">
        <v>4.3</v>
      </c>
      <c r="O160" s="39">
        <v>3.6</v>
      </c>
      <c r="P160" s="39">
        <v>2.6</v>
      </c>
      <c r="Q160" s="39"/>
      <c r="R160" s="39"/>
      <c r="S160" s="40"/>
      <c r="U160" s="39">
        <f t="shared" si="13"/>
        <v>20.200000000000003</v>
      </c>
    </row>
    <row r="161" spans="11:19" hidden="1">
      <c r="L161" s="39" t="s">
        <v>9</v>
      </c>
      <c r="M161" s="39"/>
      <c r="N161" s="39" t="s">
        <v>9</v>
      </c>
      <c r="O161" s="39" t="s">
        <v>9</v>
      </c>
      <c r="P161" s="39" t="s">
        <v>9</v>
      </c>
      <c r="Q161" s="39" t="s">
        <v>9</v>
      </c>
      <c r="R161" s="39" t="s">
        <v>9</v>
      </c>
      <c r="S161" s="40" t="s">
        <v>9</v>
      </c>
    </row>
    <row r="162" spans="11:19" hidden="1">
      <c r="K162" s="39">
        <f>SUM(L162:AA162)</f>
        <v>277.2</v>
      </c>
      <c r="L162" s="39">
        <f>SUM(L149:L161)</f>
        <v>69.3</v>
      </c>
      <c r="M162" s="39">
        <f t="shared" ref="M162:S162" si="16">SUM(M149:M161)</f>
        <v>68.2</v>
      </c>
      <c r="N162" s="39">
        <f t="shared" si="16"/>
        <v>69.799999999999983</v>
      </c>
      <c r="O162" s="39">
        <f t="shared" si="16"/>
        <v>67.3</v>
      </c>
      <c r="P162" s="39">
        <f t="shared" si="16"/>
        <v>2.6</v>
      </c>
      <c r="Q162" s="39">
        <f t="shared" si="16"/>
        <v>0</v>
      </c>
      <c r="R162" s="39">
        <f t="shared" si="16"/>
        <v>0</v>
      </c>
      <c r="S162" s="40">
        <f t="shared" si="16"/>
        <v>0</v>
      </c>
    </row>
    <row r="163" spans="11:19" hidden="1">
      <c r="K163">
        <f>K162/12</f>
        <v>23.099999999999998</v>
      </c>
    </row>
    <row r="164" spans="11:19" hidden="1"/>
  </sheetData>
  <phoneticPr fontId="7" type="noConversion"/>
  <printOptions horizontalCentered="1" verticalCentered="1"/>
  <pageMargins left="0.2" right="0" top="0" bottom="0.2" header="0" footer="0"/>
  <pageSetup scale="72" orientation="portrait" horizontalDpi="1200" verticalDpi="1200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SOLO RUN</vt:lpstr>
      <vt:lpstr>SOLO RUN (2)</vt:lpstr>
      <vt:lpstr>8 RUN</vt:lpstr>
      <vt:lpstr>8 RUN (2)</vt:lpstr>
      <vt:lpstr>12 Run</vt:lpstr>
      <vt:lpstr>12 RUN (2)</vt:lpstr>
      <vt:lpstr>16 Run</vt:lpstr>
      <vt:lpstr>16 RUN (2)</vt:lpstr>
      <vt:lpstr>Bike</vt:lpstr>
      <vt:lpstr>4.3 Bike</vt:lpstr>
      <vt:lpstr>6.2 Bike</vt:lpstr>
      <vt:lpstr>8.2 Bike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vikena yutz</dc:creator>
  <cp:lastModifiedBy>vikena yutz</cp:lastModifiedBy>
  <cp:lastPrinted>2022-05-12T00:27:35Z</cp:lastPrinted>
  <dcterms:created xsi:type="dcterms:W3CDTF">2020-10-02T13:56:20Z</dcterms:created>
  <dcterms:modified xsi:type="dcterms:W3CDTF">2022-05-12T00:35:00Z</dcterms:modified>
</cp:coreProperties>
</file>